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<sst xmlns="http://schemas.openxmlformats.org/spreadsheetml/2006/main" count="91" uniqueCount="12">
  <si>
    <t>cubit</t>
  </si>
  <si>
    <t>fingers</t>
  </si>
  <si>
    <t>=</t>
  </si>
  <si>
    <t>cubits</t>
  </si>
  <si>
    <t>degrees</t>
  </si>
  <si>
    <t>minutes</t>
  </si>
  <si>
    <t>seconds</t>
  </si>
  <si>
    <t>or</t>
  </si>
  <si>
    <t>minute</t>
  </si>
  <si>
    <t>line 8 obv</t>
  </si>
  <si>
    <t>±</t>
  </si>
  <si>
    <t>line 11 obv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</si>
</sst>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3" borderId="0" xfId="0" applyFill="1" applyAlignment="1" quotePrefix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 quotePrefix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0" fillId="35" borderId="0" xfId="0" applyFill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126"/>
  <sheetViews>
    <sheetView tabSelected="1" zoomScalePageLayoutView="0" workbookViewId="0" topLeftCell="C20">
      <selection activeCell="E36" sqref="E36"/>
    </sheetView>
  </sheetViews>
  <sheetFormatPr defaultColWidth="9.140625" defaultRowHeight="15"/>
  <cols>
    <col min="10" max="10" width="10.7109375" style="0" customWidth="1"/>
    <col min="15" max="15" width="9.140625" style="4" customWidth="1"/>
    <col min="16" max="16" width="12.7109375" style="0" bestFit="1" customWidth="1"/>
    <col min="17" max="17" width="9.140625" style="4" customWidth="1"/>
  </cols>
  <sheetData>
    <row r="2" spans="3:4" ht="15">
      <c r="C2">
        <v>0</v>
      </c>
      <c r="D2">
        <v>1453</v>
      </c>
    </row>
    <row r="3" spans="3:9" ht="15">
      <c r="C3">
        <v>10.5</v>
      </c>
      <c r="D3">
        <v>2141</v>
      </c>
      <c r="E3">
        <f>D3-D2</f>
        <v>688</v>
      </c>
      <c r="I3">
        <v>1973</v>
      </c>
    </row>
    <row r="4" spans="3:10" ht="15">
      <c r="C4">
        <v>17.7</v>
      </c>
      <c r="D4">
        <f>D2+E4</f>
        <v>2612.7714285714283</v>
      </c>
      <c r="E4">
        <f>E3*(C4/C3)</f>
        <v>1159.7714285714285</v>
      </c>
      <c r="I4">
        <v>1877</v>
      </c>
      <c r="J4">
        <f>I3-I4</f>
        <v>96</v>
      </c>
    </row>
    <row r="5" spans="6:9" ht="15">
      <c r="F5">
        <v>2866</v>
      </c>
      <c r="I5">
        <f>I4-$J$4</f>
        <v>1781</v>
      </c>
    </row>
    <row r="6" spans="6:16" ht="15">
      <c r="F6">
        <f>F5-D4</f>
        <v>253.22857142857174</v>
      </c>
      <c r="I6">
        <f>I5-$J$4</f>
        <v>1685</v>
      </c>
      <c r="M6" t="s">
        <v>0</v>
      </c>
      <c r="N6" t="s">
        <v>1</v>
      </c>
      <c r="P6" t="s">
        <v>3</v>
      </c>
    </row>
    <row r="7" spans="9:16" ht="15">
      <c r="I7">
        <f>I6-$J$4</f>
        <v>1589</v>
      </c>
      <c r="M7">
        <v>1</v>
      </c>
      <c r="N7">
        <v>4</v>
      </c>
      <c r="O7" s="5" t="s">
        <v>2</v>
      </c>
      <c r="P7" s="1">
        <f>M7+N7/24</f>
        <v>1.1666666666666667</v>
      </c>
    </row>
    <row r="8" ht="15">
      <c r="I8">
        <f>I7-$J$4</f>
        <v>1493</v>
      </c>
    </row>
    <row r="9" spans="9:16" ht="15">
      <c r="I9">
        <f>I8-$J$4</f>
        <v>1397</v>
      </c>
      <c r="L9" t="s">
        <v>4</v>
      </c>
      <c r="M9" t="s">
        <v>5</v>
      </c>
      <c r="N9" t="s">
        <v>6</v>
      </c>
      <c r="O9" s="5" t="s">
        <v>2</v>
      </c>
      <c r="P9" t="s">
        <v>4</v>
      </c>
    </row>
    <row r="10" spans="9:16" ht="15">
      <c r="I10">
        <f>I9-$J$4</f>
        <v>1301</v>
      </c>
      <c r="J10" s="10" t="s">
        <v>11</v>
      </c>
      <c r="K10" s="11"/>
      <c r="L10" s="11">
        <v>1</v>
      </c>
      <c r="M10" s="11">
        <v>32</v>
      </c>
      <c r="N10" s="11">
        <v>29</v>
      </c>
      <c r="O10" s="12" t="s">
        <v>2</v>
      </c>
      <c r="P10" s="11">
        <f aca="true" t="shared" si="0" ref="P10:P26">L10+M10/60+N10/(60*60)</f>
        <v>1.5413888888888887</v>
      </c>
    </row>
    <row r="11" spans="9:17" ht="15">
      <c r="I11">
        <f>I10-$J$4</f>
        <v>1205</v>
      </c>
      <c r="J11" s="9"/>
      <c r="L11">
        <v>3</v>
      </c>
      <c r="M11">
        <v>52</v>
      </c>
      <c r="N11">
        <v>25</v>
      </c>
      <c r="O11" s="5" t="s">
        <v>2</v>
      </c>
      <c r="P11">
        <f t="shared" si="0"/>
        <v>3.8736111111111113</v>
      </c>
      <c r="Q11" s="4">
        <f>P11/P29</f>
        <v>2.931909653391002</v>
      </c>
    </row>
    <row r="12" spans="9:16" ht="15">
      <c r="I12">
        <f>I11-$J$4</f>
        <v>1109</v>
      </c>
      <c r="J12" s="9"/>
      <c r="L12">
        <v>3</v>
      </c>
      <c r="M12">
        <v>46</v>
      </c>
      <c r="N12">
        <v>0</v>
      </c>
      <c r="O12" s="5" t="s">
        <v>2</v>
      </c>
      <c r="P12">
        <f>L12+M12/60+N12/(60*60)</f>
        <v>3.7666666666666666</v>
      </c>
    </row>
    <row r="13" spans="10:16" ht="15">
      <c r="J13" s="9"/>
      <c r="L13">
        <v>4</v>
      </c>
      <c r="M13">
        <v>45</v>
      </c>
      <c r="N13">
        <v>0</v>
      </c>
      <c r="O13" s="5" t="s">
        <v>2</v>
      </c>
      <c r="P13">
        <f t="shared" si="0"/>
        <v>4.75</v>
      </c>
    </row>
    <row r="14" spans="10:16" ht="15">
      <c r="J14" s="9"/>
      <c r="L14">
        <v>0</v>
      </c>
      <c r="M14">
        <v>53</v>
      </c>
      <c r="N14">
        <v>0</v>
      </c>
      <c r="O14" s="5" t="s">
        <v>2</v>
      </c>
      <c r="P14">
        <f t="shared" si="0"/>
        <v>0.8833333333333333</v>
      </c>
    </row>
    <row r="15" spans="10:16" ht="15">
      <c r="J15" s="10" t="s">
        <v>9</v>
      </c>
      <c r="K15" s="11"/>
      <c r="L15" s="11">
        <v>7</v>
      </c>
      <c r="M15" s="11">
        <v>23</v>
      </c>
      <c r="N15" s="11">
        <v>37</v>
      </c>
      <c r="O15" s="12" t="s">
        <v>2</v>
      </c>
      <c r="P15" s="11">
        <f t="shared" si="0"/>
        <v>7.393611111111111</v>
      </c>
    </row>
    <row r="16" spans="10:16" ht="15">
      <c r="J16" s="9"/>
      <c r="L16">
        <v>5</v>
      </c>
      <c r="M16">
        <v>12</v>
      </c>
      <c r="N16">
        <v>14</v>
      </c>
      <c r="O16" s="5" t="s">
        <v>2</v>
      </c>
      <c r="P16">
        <f t="shared" si="0"/>
        <v>5.203888888888889</v>
      </c>
    </row>
    <row r="17" spans="10:16" ht="15">
      <c r="J17" s="10" t="s">
        <v>9</v>
      </c>
      <c r="K17" s="11"/>
      <c r="L17" s="11">
        <v>7</v>
      </c>
      <c r="M17" s="11">
        <v>9</v>
      </c>
      <c r="N17" s="11">
        <v>19</v>
      </c>
      <c r="O17" s="12" t="s">
        <v>2</v>
      </c>
      <c r="P17" s="11">
        <f t="shared" si="0"/>
        <v>7.155277777777778</v>
      </c>
    </row>
    <row r="18" spans="10:16" ht="15">
      <c r="J18" s="17" t="s">
        <v>9</v>
      </c>
      <c r="K18" s="18"/>
      <c r="L18" s="18">
        <v>7</v>
      </c>
      <c r="M18" s="18">
        <v>23</v>
      </c>
      <c r="N18" s="18">
        <v>37</v>
      </c>
      <c r="O18" s="19" t="s">
        <v>2</v>
      </c>
      <c r="P18" s="18">
        <f>L18+M18/60+N18/(60*60)</f>
        <v>7.393611111111111</v>
      </c>
    </row>
    <row r="19" spans="10:16" ht="15">
      <c r="J19" s="17" t="s">
        <v>9</v>
      </c>
      <c r="K19" s="18"/>
      <c r="L19" s="18">
        <v>7</v>
      </c>
      <c r="M19" s="18">
        <v>9</v>
      </c>
      <c r="N19" s="18">
        <v>19</v>
      </c>
      <c r="O19" s="19" t="s">
        <v>2</v>
      </c>
      <c r="P19" s="18">
        <f>L19+M19/60+N19/(60*60)</f>
        <v>7.155277777777778</v>
      </c>
    </row>
    <row r="20" spans="10:16" ht="15">
      <c r="J20" s="10" t="s">
        <v>9</v>
      </c>
      <c r="K20" s="11"/>
      <c r="L20" s="11">
        <v>3</v>
      </c>
      <c r="M20" s="11">
        <v>30</v>
      </c>
      <c r="N20" s="11">
        <v>20</v>
      </c>
      <c r="O20" s="12" t="s">
        <v>2</v>
      </c>
      <c r="P20" s="11">
        <f>L20+M20/60+N20/(60*60)</f>
        <v>3.5055555555555555</v>
      </c>
    </row>
    <row r="21" spans="10:16" ht="15">
      <c r="J21" s="10" t="s">
        <v>9</v>
      </c>
      <c r="K21" s="11"/>
      <c r="L21" s="11">
        <v>3</v>
      </c>
      <c r="M21" s="11">
        <v>59</v>
      </c>
      <c r="N21" s="11">
        <v>21</v>
      </c>
      <c r="O21" s="12" t="s">
        <v>2</v>
      </c>
      <c r="P21" s="11">
        <f>L21+M21/60+N21/(60*60)</f>
        <v>3.9891666666666667</v>
      </c>
    </row>
    <row r="22" spans="10:16" ht="15">
      <c r="J22" s="17" t="s">
        <v>9</v>
      </c>
      <c r="K22" s="18"/>
      <c r="L22" s="18">
        <v>7</v>
      </c>
      <c r="M22" s="18">
        <v>37</v>
      </c>
      <c r="N22" s="18">
        <v>28</v>
      </c>
      <c r="O22" s="19" t="s">
        <v>2</v>
      </c>
      <c r="P22" s="18">
        <f>L22+M22/60+N22/(60*60)</f>
        <v>7.624444444444445</v>
      </c>
    </row>
    <row r="23" spans="10:16" ht="15">
      <c r="J23" s="9"/>
      <c r="L23">
        <v>4</v>
      </c>
      <c r="M23">
        <v>4</v>
      </c>
      <c r="N23">
        <v>6</v>
      </c>
      <c r="O23" s="5" t="s">
        <v>2</v>
      </c>
      <c r="P23">
        <f t="shared" si="0"/>
        <v>4.068333333333333</v>
      </c>
    </row>
    <row r="24" spans="10:16" ht="15">
      <c r="J24" s="9"/>
      <c r="L24">
        <v>0</v>
      </c>
      <c r="M24">
        <v>17</v>
      </c>
      <c r="N24">
        <v>49</v>
      </c>
      <c r="O24" s="5" t="s">
        <v>2</v>
      </c>
      <c r="P24">
        <f t="shared" si="0"/>
        <v>0.29694444444444446</v>
      </c>
    </row>
    <row r="25" spans="10:16" ht="15">
      <c r="J25" s="9"/>
      <c r="L25">
        <v>0</v>
      </c>
      <c r="M25">
        <v>44</v>
      </c>
      <c r="N25">
        <v>42</v>
      </c>
      <c r="O25" s="5" t="s">
        <v>2</v>
      </c>
      <c r="P25">
        <f t="shared" si="0"/>
        <v>0.745</v>
      </c>
    </row>
    <row r="26" spans="10:16" ht="15">
      <c r="J26" s="9"/>
      <c r="L26">
        <v>1</v>
      </c>
      <c r="M26">
        <v>3</v>
      </c>
      <c r="N26">
        <v>32</v>
      </c>
      <c r="O26" s="5" t="s">
        <v>2</v>
      </c>
      <c r="P26">
        <f t="shared" si="0"/>
        <v>1.058888888888889</v>
      </c>
    </row>
    <row r="27" ht="15">
      <c r="O27" s="5"/>
    </row>
    <row r="28" spans="9:16" ht="15">
      <c r="I28">
        <f>I12-$J$4</f>
        <v>1013</v>
      </c>
      <c r="N28" s="2" t="s">
        <v>3</v>
      </c>
      <c r="O28" s="6" t="s">
        <v>2</v>
      </c>
      <c r="P28" s="2" t="s">
        <v>4</v>
      </c>
    </row>
    <row r="29" spans="9:18" ht="15">
      <c r="I29">
        <f>I28-$J$4</f>
        <v>917</v>
      </c>
      <c r="N29" s="2">
        <v>1</v>
      </c>
      <c r="O29" s="6" t="s">
        <v>2</v>
      </c>
      <c r="P29" s="3">
        <f>P10/P7</f>
        <v>1.321190476190476</v>
      </c>
      <c r="Q29" s="13" t="s">
        <v>10</v>
      </c>
      <c r="R29" s="16">
        <f>(P7-1)/(4*4)</f>
        <v>0.010416666666666671</v>
      </c>
    </row>
    <row r="30" spans="9:16" ht="15">
      <c r="I30">
        <f>I29-$J$4</f>
        <v>821</v>
      </c>
      <c r="N30" s="2">
        <v>1</v>
      </c>
      <c r="O30" s="6" t="s">
        <v>2</v>
      </c>
      <c r="P30" s="3">
        <f>P11/4</f>
        <v>0.9684027777777778</v>
      </c>
    </row>
    <row r="31" spans="14:16" ht="15">
      <c r="N31" s="2">
        <v>1</v>
      </c>
      <c r="O31" s="6" t="s">
        <v>2</v>
      </c>
      <c r="P31" s="3">
        <f>P12/3</f>
        <v>1.2555555555555555</v>
      </c>
    </row>
    <row r="32" spans="14:16" ht="15">
      <c r="N32" s="2">
        <v>1</v>
      </c>
      <c r="O32" s="6" t="s">
        <v>2</v>
      </c>
      <c r="P32" s="3">
        <f>P13/3</f>
        <v>1.5833333333333333</v>
      </c>
    </row>
    <row r="33" spans="14:16" ht="15">
      <c r="N33" s="2">
        <v>1</v>
      </c>
      <c r="O33" s="6" t="s">
        <v>2</v>
      </c>
      <c r="P33" s="3">
        <f>P14/(2/3)</f>
        <v>1.325</v>
      </c>
    </row>
    <row r="34" spans="10:18" ht="15">
      <c r="J34" s="10" t="s">
        <v>9</v>
      </c>
      <c r="K34" s="11"/>
      <c r="L34" s="11"/>
      <c r="M34" s="11"/>
      <c r="N34" s="2">
        <v>1</v>
      </c>
      <c r="O34" s="6" t="s">
        <v>2</v>
      </c>
      <c r="P34" s="3">
        <f>P15/4</f>
        <v>1.8484027777777778</v>
      </c>
      <c r="Q34" s="13" t="s">
        <v>10</v>
      </c>
      <c r="R34" s="16">
        <f>P34/(4*4)</f>
        <v>0.11552517361111111</v>
      </c>
    </row>
    <row r="35" spans="14:16" ht="15">
      <c r="N35" s="2">
        <v>1</v>
      </c>
      <c r="O35" s="6" t="s">
        <v>2</v>
      </c>
      <c r="P35" s="3">
        <f>P16/4</f>
        <v>1.3009722222222222</v>
      </c>
    </row>
    <row r="36" spans="10:18" ht="15">
      <c r="J36" s="10" t="s">
        <v>9</v>
      </c>
      <c r="K36" s="11"/>
      <c r="L36" s="11"/>
      <c r="M36" s="11"/>
      <c r="N36" s="2">
        <v>1</v>
      </c>
      <c r="O36" s="6" t="s">
        <v>2</v>
      </c>
      <c r="P36" s="3">
        <f>P17/4</f>
        <v>1.7888194444444445</v>
      </c>
      <c r="Q36" s="13" t="s">
        <v>10</v>
      </c>
      <c r="R36" s="16">
        <f>P36/(4*4)</f>
        <v>0.11180121527777778</v>
      </c>
    </row>
    <row r="37" spans="10:18" ht="15">
      <c r="J37" s="17" t="s">
        <v>9</v>
      </c>
      <c r="K37" s="18"/>
      <c r="L37" s="18"/>
      <c r="M37" s="18"/>
      <c r="N37" s="2">
        <v>1</v>
      </c>
      <c r="O37" s="6" t="s">
        <v>2</v>
      </c>
      <c r="P37" s="3">
        <f>P18/7</f>
        <v>1.0562301587301588</v>
      </c>
      <c r="Q37" s="13" t="s">
        <v>10</v>
      </c>
      <c r="R37" s="16">
        <f>P37/(4*4)</f>
        <v>0.06601438492063492</v>
      </c>
    </row>
    <row r="38" spans="10:18" ht="15">
      <c r="J38" s="17" t="s">
        <v>9</v>
      </c>
      <c r="K38" s="18"/>
      <c r="L38" s="18"/>
      <c r="M38" s="18"/>
      <c r="N38" s="2">
        <v>1</v>
      </c>
      <c r="O38" s="6" t="s">
        <v>2</v>
      </c>
      <c r="P38" s="3">
        <f>P19/7</f>
        <v>1.0221825396825397</v>
      </c>
      <c r="Q38" s="13" t="s">
        <v>10</v>
      </c>
      <c r="R38" s="16">
        <f>P38/(4*4)</f>
        <v>0.06388640873015873</v>
      </c>
    </row>
    <row r="39" spans="10:18" ht="15">
      <c r="J39" s="10" t="s">
        <v>9</v>
      </c>
      <c r="K39" s="11"/>
      <c r="L39" s="11"/>
      <c r="M39" s="11"/>
      <c r="N39" s="2">
        <v>1</v>
      </c>
      <c r="O39" s="6" t="s">
        <v>2</v>
      </c>
      <c r="P39" s="3">
        <f>P20/4</f>
        <v>0.8763888888888889</v>
      </c>
      <c r="Q39" s="13" t="s">
        <v>10</v>
      </c>
      <c r="R39" s="16">
        <f>P39/(4*4)</f>
        <v>0.054774305555555555</v>
      </c>
    </row>
    <row r="40" spans="10:18" ht="15">
      <c r="J40" s="10" t="s">
        <v>9</v>
      </c>
      <c r="K40" s="11"/>
      <c r="L40" s="11"/>
      <c r="M40" s="11"/>
      <c r="N40" s="2">
        <v>1</v>
      </c>
      <c r="O40" s="6" t="s">
        <v>2</v>
      </c>
      <c r="P40" s="3">
        <f>P21/4</f>
        <v>0.9972916666666667</v>
      </c>
      <c r="Q40" s="13" t="s">
        <v>10</v>
      </c>
      <c r="R40" s="16">
        <f>P40/(4*4)</f>
        <v>0.06233072916666667</v>
      </c>
    </row>
    <row r="41" spans="10:18" ht="15">
      <c r="J41" s="17" t="s">
        <v>9</v>
      </c>
      <c r="K41" s="18"/>
      <c r="L41" s="18"/>
      <c r="M41" s="18"/>
      <c r="N41" s="2">
        <v>1</v>
      </c>
      <c r="O41" s="6" t="s">
        <v>2</v>
      </c>
      <c r="P41" s="3">
        <f>P22/6</f>
        <v>1.270740740740741</v>
      </c>
      <c r="Q41" s="13" t="s">
        <v>10</v>
      </c>
      <c r="R41" s="16">
        <f>P41/(4*4)</f>
        <v>0.07942129629629631</v>
      </c>
    </row>
    <row r="42" spans="14:16" ht="15">
      <c r="N42" s="2">
        <v>1</v>
      </c>
      <c r="O42" s="6" t="s">
        <v>2</v>
      </c>
      <c r="P42" s="3">
        <f>P23/2.5</f>
        <v>1.6273333333333333</v>
      </c>
    </row>
    <row r="43" spans="14:16" ht="15">
      <c r="N43" s="2">
        <v>1</v>
      </c>
      <c r="O43" s="6" t="s">
        <v>2</v>
      </c>
      <c r="P43" s="3">
        <f>P26/(2/3)</f>
        <v>1.5883333333333336</v>
      </c>
    </row>
    <row r="44" spans="14:16" ht="15">
      <c r="N44" s="2">
        <v>1</v>
      </c>
      <c r="O44" s="6" t="s">
        <v>2</v>
      </c>
      <c r="P44" s="3">
        <f>P24/(3/24)</f>
        <v>2.3755555555555556</v>
      </c>
    </row>
    <row r="45" spans="14:16" ht="15">
      <c r="N45" s="2">
        <v>1</v>
      </c>
      <c r="O45" s="6" t="s">
        <v>2</v>
      </c>
      <c r="P45" s="3">
        <f>P25/(6/24)</f>
        <v>2.98</v>
      </c>
    </row>
    <row r="46" spans="9:20" ht="15">
      <c r="I46">
        <f>I30-$J$4</f>
        <v>725</v>
      </c>
      <c r="N46" s="2" t="s">
        <v>1</v>
      </c>
      <c r="O46" s="7"/>
      <c r="P46" s="2" t="s">
        <v>4</v>
      </c>
      <c r="S46" s="7"/>
      <c r="T46" s="2" t="s">
        <v>5</v>
      </c>
    </row>
    <row r="47" spans="9:22" ht="15">
      <c r="I47">
        <f>I46-$J$4</f>
        <v>629</v>
      </c>
      <c r="N47" s="2">
        <v>1</v>
      </c>
      <c r="O47" s="6" t="s">
        <v>2</v>
      </c>
      <c r="P47" s="8">
        <f>P29/24</f>
        <v>0.05504960317460317</v>
      </c>
      <c r="Q47" s="13" t="s">
        <v>10</v>
      </c>
      <c r="R47" s="15">
        <f>P47/(4*4)</f>
        <v>0.003440600198412698</v>
      </c>
      <c r="S47" s="7" t="s">
        <v>7</v>
      </c>
      <c r="T47" s="2">
        <f>P47*60</f>
        <v>3.30297619047619</v>
      </c>
      <c r="U47" s="13" t="s">
        <v>10</v>
      </c>
      <c r="V47" s="15">
        <f>T47/(4*4)</f>
        <v>0.20643601190476188</v>
      </c>
    </row>
    <row r="48" spans="14:20" ht="15">
      <c r="N48" s="2">
        <v>1</v>
      </c>
      <c r="O48" s="6" t="s">
        <v>2</v>
      </c>
      <c r="P48" s="8">
        <f>P44/24</f>
        <v>0.09898148148148149</v>
      </c>
      <c r="S48" s="7" t="s">
        <v>7</v>
      </c>
      <c r="T48" s="2">
        <f>P48*60</f>
        <v>5.938888888888889</v>
      </c>
    </row>
    <row r="49" spans="14:20" ht="15">
      <c r="N49" s="2">
        <v>1</v>
      </c>
      <c r="O49" s="6" t="s">
        <v>2</v>
      </c>
      <c r="P49" s="8">
        <f>P45/24</f>
        <v>0.12416666666666666</v>
      </c>
      <c r="S49" s="7" t="s">
        <v>7</v>
      </c>
      <c r="T49" s="2">
        <f>P49*60</f>
        <v>7.449999999999999</v>
      </c>
    </row>
    <row r="50" spans="14:20" ht="15">
      <c r="N50" s="2">
        <f>P50/P47</f>
        <v>18.165435213551994</v>
      </c>
      <c r="O50" s="6" t="s">
        <v>2</v>
      </c>
      <c r="P50" s="8">
        <v>1</v>
      </c>
      <c r="Q50" s="13" t="s">
        <v>10</v>
      </c>
      <c r="R50" s="15">
        <f>P50/(24*4+4*4)</f>
        <v>0.008928571428571428</v>
      </c>
      <c r="S50" s="7"/>
      <c r="T50" s="2"/>
    </row>
    <row r="51" spans="9:16" ht="15">
      <c r="I51">
        <f>I47-$J$4</f>
        <v>533</v>
      </c>
      <c r="N51" s="2"/>
      <c r="O51" s="6"/>
      <c r="P51" s="2"/>
    </row>
    <row r="52" spans="9:16" ht="15">
      <c r="I52">
        <f>I51-$J$4</f>
        <v>437</v>
      </c>
      <c r="N52" s="2" t="s">
        <v>4</v>
      </c>
      <c r="O52" s="7"/>
      <c r="P52" s="2" t="s">
        <v>3</v>
      </c>
    </row>
    <row r="53" spans="9:18" ht="15">
      <c r="I53">
        <f>I52-$J$4</f>
        <v>341</v>
      </c>
      <c r="N53" s="2">
        <v>1</v>
      </c>
      <c r="O53" s="6" t="s">
        <v>2</v>
      </c>
      <c r="P53" s="3">
        <f>P7/P10</f>
        <v>0.7568931338979998</v>
      </c>
      <c r="Q53" s="13" t="s">
        <v>10</v>
      </c>
      <c r="R53" s="15">
        <f>P53/(24*4+4*4)</f>
        <v>0.00675797440980357</v>
      </c>
    </row>
    <row r="54" spans="9:15" ht="15">
      <c r="I54">
        <f>I53-$J$4</f>
        <v>245</v>
      </c>
      <c r="O54" s="7"/>
    </row>
    <row r="55" spans="9:16" ht="15">
      <c r="I55">
        <f>I54-$J$4</f>
        <v>149</v>
      </c>
      <c r="N55" t="s">
        <v>8</v>
      </c>
      <c r="P55" t="s">
        <v>3</v>
      </c>
    </row>
    <row r="56" spans="9:18" ht="15">
      <c r="I56">
        <f>I55-$J$4</f>
        <v>53</v>
      </c>
      <c r="N56">
        <v>1</v>
      </c>
      <c r="P56">
        <f>P53/60</f>
        <v>0.012614885564966665</v>
      </c>
      <c r="Q56" s="13" t="s">
        <v>10</v>
      </c>
      <c r="R56" s="14">
        <f>P56/(24*4+4*4)</f>
        <v>0.0001126329068300595</v>
      </c>
    </row>
    <row r="57" ht="15">
      <c r="I57">
        <f>I56-$J$4</f>
        <v>-43</v>
      </c>
    </row>
    <row r="58" spans="9:16" ht="15">
      <c r="I58">
        <f>I57-$J$4</f>
        <v>-139</v>
      </c>
      <c r="P58" t="s">
        <v>1</v>
      </c>
    </row>
    <row r="59" spans="9:18" ht="15">
      <c r="I59">
        <f>I58-$J$4</f>
        <v>-235</v>
      </c>
      <c r="P59">
        <f>P56*24</f>
        <v>0.30275725355919997</v>
      </c>
      <c r="Q59" s="13" t="s">
        <v>10</v>
      </c>
      <c r="R59" s="14">
        <f>P59/(24*4+4*4)</f>
        <v>0.0027031897639214282</v>
      </c>
    </row>
    <row r="60" ht="15">
      <c r="I60">
        <f>I59-$J$4</f>
        <v>-331</v>
      </c>
    </row>
    <row r="61" ht="15">
      <c r="I61">
        <f>I60-$J$4</f>
        <v>-427</v>
      </c>
    </row>
    <row r="62" ht="15">
      <c r="I62">
        <f>I61-$J$4</f>
        <v>-523</v>
      </c>
    </row>
    <row r="63" ht="15">
      <c r="I63">
        <f>I62-$J$4</f>
        <v>-619</v>
      </c>
    </row>
    <row r="64" ht="15">
      <c r="I64">
        <f>I63-$J$4</f>
        <v>-715</v>
      </c>
    </row>
    <row r="65" ht="15">
      <c r="I65">
        <f>I64-$J$4</f>
        <v>-811</v>
      </c>
    </row>
    <row r="66" ht="15">
      <c r="I66">
        <f>I65-$J$4</f>
        <v>-907</v>
      </c>
    </row>
    <row r="67" ht="15">
      <c r="I67">
        <f>I66-$J$4</f>
        <v>-1003</v>
      </c>
    </row>
    <row r="68" ht="15">
      <c r="I68">
        <f>I67-$J$4</f>
        <v>-1099</v>
      </c>
    </row>
    <row r="83" spans="3:4" ht="15">
      <c r="C83">
        <v>1</v>
      </c>
      <c r="D83">
        <v>23</v>
      </c>
    </row>
    <row r="84" spans="3:4" ht="15">
      <c r="C84">
        <f>C83+1</f>
        <v>2</v>
      </c>
      <c r="D84">
        <f aca="true" t="shared" si="1" ref="D84:D126">D83+1</f>
        <v>24</v>
      </c>
    </row>
    <row r="85" spans="3:4" ht="15">
      <c r="C85">
        <f aca="true" t="shared" si="2" ref="C85:C126">C84+1</f>
        <v>3</v>
      </c>
      <c r="D85">
        <f t="shared" si="1"/>
        <v>25</v>
      </c>
    </row>
    <row r="86" spans="3:4" ht="15">
      <c r="C86">
        <f t="shared" si="2"/>
        <v>4</v>
      </c>
      <c r="D86">
        <f t="shared" si="1"/>
        <v>26</v>
      </c>
    </row>
    <row r="87" spans="3:4" ht="15">
      <c r="C87">
        <f t="shared" si="2"/>
        <v>5</v>
      </c>
      <c r="D87">
        <f t="shared" si="1"/>
        <v>27</v>
      </c>
    </row>
    <row r="88" spans="3:4" ht="15">
      <c r="C88">
        <f t="shared" si="2"/>
        <v>6</v>
      </c>
      <c r="D88">
        <f t="shared" si="1"/>
        <v>28</v>
      </c>
    </row>
    <row r="89" spans="3:4" ht="15">
      <c r="C89">
        <f t="shared" si="2"/>
        <v>7</v>
      </c>
      <c r="D89">
        <f t="shared" si="1"/>
        <v>29</v>
      </c>
    </row>
    <row r="90" spans="3:4" ht="15">
      <c r="C90">
        <f t="shared" si="2"/>
        <v>8</v>
      </c>
      <c r="D90">
        <f t="shared" si="1"/>
        <v>30</v>
      </c>
    </row>
    <row r="91" spans="3:4" ht="15">
      <c r="C91">
        <f t="shared" si="2"/>
        <v>9</v>
      </c>
      <c r="D91">
        <f t="shared" si="1"/>
        <v>31</v>
      </c>
    </row>
    <row r="92" spans="3:4" ht="15">
      <c r="C92">
        <f t="shared" si="2"/>
        <v>10</v>
      </c>
      <c r="D92">
        <v>1</v>
      </c>
    </row>
    <row r="93" spans="3:4" ht="15">
      <c r="C93">
        <f t="shared" si="2"/>
        <v>11</v>
      </c>
      <c r="D93">
        <f t="shared" si="1"/>
        <v>2</v>
      </c>
    </row>
    <row r="94" spans="3:4" ht="15">
      <c r="C94">
        <f t="shared" si="2"/>
        <v>12</v>
      </c>
      <c r="D94">
        <f t="shared" si="1"/>
        <v>3</v>
      </c>
    </row>
    <row r="95" spans="3:4" ht="15">
      <c r="C95">
        <f t="shared" si="2"/>
        <v>13</v>
      </c>
      <c r="D95">
        <f t="shared" si="1"/>
        <v>4</v>
      </c>
    </row>
    <row r="96" spans="3:4" ht="15">
      <c r="C96">
        <f t="shared" si="2"/>
        <v>14</v>
      </c>
      <c r="D96">
        <f t="shared" si="1"/>
        <v>5</v>
      </c>
    </row>
    <row r="97" spans="3:4" ht="15">
      <c r="C97">
        <f t="shared" si="2"/>
        <v>15</v>
      </c>
      <c r="D97">
        <f t="shared" si="1"/>
        <v>6</v>
      </c>
    </row>
    <row r="98" spans="3:4" ht="15">
      <c r="C98">
        <f t="shared" si="2"/>
        <v>16</v>
      </c>
      <c r="D98">
        <f t="shared" si="1"/>
        <v>7</v>
      </c>
    </row>
    <row r="99" spans="3:4" ht="15">
      <c r="C99">
        <f t="shared" si="2"/>
        <v>17</v>
      </c>
      <c r="D99">
        <f t="shared" si="1"/>
        <v>8</v>
      </c>
    </row>
    <row r="100" spans="3:4" ht="15">
      <c r="C100">
        <f t="shared" si="2"/>
        <v>18</v>
      </c>
      <c r="D100">
        <f t="shared" si="1"/>
        <v>9</v>
      </c>
    </row>
    <row r="101" spans="3:4" ht="15">
      <c r="C101">
        <f t="shared" si="2"/>
        <v>19</v>
      </c>
      <c r="D101">
        <f t="shared" si="1"/>
        <v>10</v>
      </c>
    </row>
    <row r="102" spans="3:4" ht="15">
      <c r="C102">
        <f t="shared" si="2"/>
        <v>20</v>
      </c>
      <c r="D102">
        <f t="shared" si="1"/>
        <v>11</v>
      </c>
    </row>
    <row r="103" spans="3:4" ht="15">
      <c r="C103">
        <f t="shared" si="2"/>
        <v>21</v>
      </c>
      <c r="D103">
        <f t="shared" si="1"/>
        <v>12</v>
      </c>
    </row>
    <row r="104" spans="3:4" ht="15">
      <c r="C104">
        <f t="shared" si="2"/>
        <v>22</v>
      </c>
      <c r="D104">
        <f t="shared" si="1"/>
        <v>13</v>
      </c>
    </row>
    <row r="105" spans="3:4" ht="15">
      <c r="C105">
        <f t="shared" si="2"/>
        <v>23</v>
      </c>
      <c r="D105">
        <f t="shared" si="1"/>
        <v>14</v>
      </c>
    </row>
    <row r="106" spans="3:4" ht="15">
      <c r="C106">
        <f t="shared" si="2"/>
        <v>24</v>
      </c>
      <c r="D106">
        <f t="shared" si="1"/>
        <v>15</v>
      </c>
    </row>
    <row r="107" spans="3:4" ht="15">
      <c r="C107">
        <f t="shared" si="2"/>
        <v>25</v>
      </c>
      <c r="D107">
        <f t="shared" si="1"/>
        <v>16</v>
      </c>
    </row>
    <row r="108" spans="3:4" ht="15">
      <c r="C108">
        <f t="shared" si="2"/>
        <v>26</v>
      </c>
      <c r="D108">
        <f t="shared" si="1"/>
        <v>17</v>
      </c>
    </row>
    <row r="109" spans="3:4" ht="15">
      <c r="C109">
        <f t="shared" si="2"/>
        <v>27</v>
      </c>
      <c r="D109">
        <f t="shared" si="1"/>
        <v>18</v>
      </c>
    </row>
    <row r="110" spans="3:4" ht="15">
      <c r="C110">
        <f t="shared" si="2"/>
        <v>28</v>
      </c>
      <c r="D110">
        <f t="shared" si="1"/>
        <v>19</v>
      </c>
    </row>
    <row r="111" spans="3:4" ht="15">
      <c r="C111">
        <v>1</v>
      </c>
      <c r="D111">
        <f t="shared" si="1"/>
        <v>20</v>
      </c>
    </row>
    <row r="112" spans="3:4" ht="15">
      <c r="C112">
        <f t="shared" si="2"/>
        <v>2</v>
      </c>
      <c r="D112">
        <f t="shared" si="1"/>
        <v>21</v>
      </c>
    </row>
    <row r="113" spans="3:4" ht="15">
      <c r="C113">
        <f t="shared" si="2"/>
        <v>3</v>
      </c>
      <c r="D113">
        <f t="shared" si="1"/>
        <v>22</v>
      </c>
    </row>
    <row r="114" spans="3:4" ht="15">
      <c r="C114">
        <f t="shared" si="2"/>
        <v>4</v>
      </c>
      <c r="D114">
        <f t="shared" si="1"/>
        <v>23</v>
      </c>
    </row>
    <row r="115" spans="3:4" ht="15">
      <c r="C115">
        <f t="shared" si="2"/>
        <v>5</v>
      </c>
      <c r="D115">
        <f t="shared" si="1"/>
        <v>24</v>
      </c>
    </row>
    <row r="116" spans="3:4" ht="15">
      <c r="C116">
        <f t="shared" si="2"/>
        <v>6</v>
      </c>
      <c r="D116">
        <f t="shared" si="1"/>
        <v>25</v>
      </c>
    </row>
    <row r="117" spans="3:4" ht="15">
      <c r="C117">
        <f t="shared" si="2"/>
        <v>7</v>
      </c>
      <c r="D117">
        <f t="shared" si="1"/>
        <v>26</v>
      </c>
    </row>
    <row r="118" spans="3:4" ht="15">
      <c r="C118">
        <f t="shared" si="2"/>
        <v>8</v>
      </c>
      <c r="D118">
        <f t="shared" si="1"/>
        <v>27</v>
      </c>
    </row>
    <row r="119" spans="3:4" ht="15">
      <c r="C119">
        <f t="shared" si="2"/>
        <v>9</v>
      </c>
      <c r="D119">
        <f t="shared" si="1"/>
        <v>28</v>
      </c>
    </row>
    <row r="120" spans="3:4" ht="15">
      <c r="C120">
        <f t="shared" si="2"/>
        <v>10</v>
      </c>
      <c r="D120">
        <f t="shared" si="1"/>
        <v>29</v>
      </c>
    </row>
    <row r="121" spans="3:4" ht="15">
      <c r="C121">
        <f t="shared" si="2"/>
        <v>11</v>
      </c>
      <c r="D121">
        <f t="shared" si="1"/>
        <v>30</v>
      </c>
    </row>
    <row r="122" spans="3:4" ht="15">
      <c r="C122">
        <f t="shared" si="2"/>
        <v>12</v>
      </c>
      <c r="D122">
        <f t="shared" si="1"/>
        <v>31</v>
      </c>
    </row>
    <row r="123" spans="3:4" ht="15">
      <c r="C123">
        <f t="shared" si="2"/>
        <v>13</v>
      </c>
      <c r="D123">
        <f t="shared" si="1"/>
        <v>32</v>
      </c>
    </row>
    <row r="124" spans="3:4" ht="15">
      <c r="C124">
        <f t="shared" si="2"/>
        <v>14</v>
      </c>
      <c r="D124">
        <f t="shared" si="1"/>
        <v>33</v>
      </c>
    </row>
    <row r="125" spans="3:4" ht="15">
      <c r="C125">
        <f t="shared" si="2"/>
        <v>15</v>
      </c>
      <c r="D125">
        <f t="shared" si="1"/>
        <v>34</v>
      </c>
    </row>
    <row r="126" spans="3:4" ht="15">
      <c r="C126">
        <f t="shared" si="2"/>
        <v>16</v>
      </c>
      <c r="D126">
        <f t="shared" si="1"/>
        <v>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 am Whom I am</cp:lastModifiedBy>
  <dcterms:created xsi:type="dcterms:W3CDTF">2010-05-26T08:19:48Z</dcterms:created>
  <dcterms:modified xsi:type="dcterms:W3CDTF">2015-07-14T22:53:59Z</dcterms:modified>
  <cp:category/>
  <cp:version/>
  <cp:contentType/>
  <cp:contentStatus/>
</cp:coreProperties>
</file>