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<sst xmlns="http://schemas.openxmlformats.org/spreadsheetml/2006/main" count="173" uniqueCount="72">
  <si>
    <t>Sat</t>
  </si>
  <si>
    <t>Sun</t>
  </si>
  <si>
    <t>Wed</t>
  </si>
  <si>
    <t>Fri</t>
  </si>
  <si>
    <t>Mon</t>
  </si>
  <si>
    <t>Thu</t>
  </si>
  <si>
    <t>Tue</t>
  </si>
  <si>
    <t>1st</t>
  </si>
  <si>
    <t>22nd</t>
  </si>
  <si>
    <t>Aviv New Moon based dates</t>
  </si>
  <si>
    <t>Tishri New Moon based  dates</t>
  </si>
  <si>
    <t>Sun Oct 7</t>
  </si>
  <si>
    <t>Manual entry of determination as to whether Luna 13 begins the day before (-1) or the same day (0) as the UT NASA full moon time.  Borderline are those that are dated UT time between 1 AM and 2 AM. Borderline determinations are decided based upon Starry Night Backyard evaluation as to whether or not the full moon was visible at sunrise.</t>
  </si>
  <si>
    <t>Begin 1st</t>
  </si>
  <si>
    <t>Begin Aviv 15</t>
  </si>
  <si>
    <t>Begin Tishri 22</t>
  </si>
  <si>
    <t>Mon Nov 5</t>
  </si>
  <si>
    <t>Thu Sep 26</t>
  </si>
  <si>
    <t>Fri Oct 25</t>
  </si>
  <si>
    <t>Wed Oct 14</t>
  </si>
  <si>
    <t>Thu Nov 12</t>
  </si>
  <si>
    <t>Sun Oct 3</t>
  </si>
  <si>
    <t>Mon Nov 1</t>
  </si>
  <si>
    <t>Fri Sep 23</t>
  </si>
  <si>
    <t>Fri Oct 21</t>
  </si>
  <si>
    <t>Sun Nov 20</t>
  </si>
  <si>
    <t>Wed Oct 11</t>
  </si>
  <si>
    <t>Fri Nov 10</t>
  </si>
  <si>
    <t>Sun Sep 29</t>
  </si>
  <si>
    <t>Wed Oct 30</t>
  </si>
  <si>
    <t>Fri Sep 19</t>
  </si>
  <si>
    <t>Sun Oct 19</t>
  </si>
  <si>
    <t>Mon Nov 17</t>
  </si>
  <si>
    <t>Fri Oct 9</t>
  </si>
  <si>
    <t>Fri Nov 6</t>
  </si>
  <si>
    <t>Mon Sep 27</t>
  </si>
  <si>
    <t>Wed Oct 27</t>
  </si>
  <si>
    <t>Sun Sep 17</t>
  </si>
  <si>
    <t>Sun Oct 15</t>
  </si>
  <si>
    <t>Wed Nov 15</t>
  </si>
  <si>
    <t>Fri Oct 5</t>
  </si>
  <si>
    <t>Sun Nov 4</t>
  </si>
  <si>
    <t>Mon Sep 23</t>
  </si>
  <si>
    <t>Wed Oct 23</t>
  </si>
  <si>
    <t>Fri Nov 22</t>
  </si>
  <si>
    <t>Sun Oct 12</t>
  </si>
  <si>
    <t>Wed Nov 12</t>
  </si>
  <si>
    <t>Fri Oct 1</t>
  </si>
  <si>
    <t>Sun Oct 31</t>
  </si>
  <si>
    <t>Wed Sep 21</t>
  </si>
  <si>
    <t>Fri Nov 18</t>
  </si>
  <si>
    <t>Mon Oct 9</t>
  </si>
  <si>
    <t>Wed Nov 8</t>
  </si>
  <si>
    <t>Sat Sep 29</t>
  </si>
  <si>
    <t>Sun Oct 28</t>
  </si>
  <si>
    <t>Wed Sep 13</t>
  </si>
  <si>
    <t>Fri Oct 17</t>
  </si>
  <si>
    <t>Sun Nov 16</t>
  </si>
  <si>
    <t>Wed Oct 7</t>
  </si>
  <si>
    <t>Sun Sep 26</t>
  </si>
  <si>
    <t>Mon Oct 25</t>
  </si>
  <si>
    <t>Wed Nov 24</t>
  </si>
  <si>
    <t>Fri Oct 14</t>
  </si>
  <si>
    <t>Sun Nov 13</t>
  </si>
  <si>
    <t>Wed Oct 3</t>
  </si>
  <si>
    <t>Fri Nov 2</t>
  </si>
  <si>
    <t>Begin Luna 15</t>
  </si>
  <si>
    <t>+184 days using the Julian Day Calculator</t>
  </si>
  <si>
    <r>
      <t xml:space="preserve">Astronomical </t>
    </r>
    <r>
      <rPr>
        <b/>
        <sz val="6"/>
        <color indexed="8"/>
        <rFont val="Calibri"/>
        <family val="2"/>
      </rPr>
      <t>Full</t>
    </r>
    <r>
      <rPr>
        <sz val="6"/>
        <color indexed="8"/>
        <rFont val="Calibri"/>
        <family val="2"/>
      </rPr>
      <t xml:space="preserve"> Moon as provided from NASA's Phases of the Moon tables: http://eclipse.gsfc.nasa.gov/phase/phases0001.html</t>
    </r>
  </si>
  <si>
    <t>Base for determining postponement or not, that is, postponement if Luna 15 begins on Sun, Tue, or Thu. Determined using the Julian Date Calculator of http://www.nr.com/julian.txt     Cf. also this link: http://adamoh.org/TreeOfLife.lan.io/NTCh/RabbinicCalendarReckoning.htm#RabbinicCalendarRules</t>
  </si>
  <si>
    <t>A Table for Calculating and Determining the Potential Jewish Calendar Years, within which the Jewish Eighth Day feast fell, which day, per John 9:14, was concurrent with a Seventh Day Shabbat</t>
  </si>
  <si>
    <t>Created on 5941[(?)] 09 21 2027 [2010-12-28]      Last edited 5941[(?)] 09 23 2027 [2010-12-29]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</si>
</sst>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Courier New"/>
      <family val="3"/>
    </font>
    <font>
      <sz val="12"/>
      <color indexed="8"/>
      <name val="Book Antiqua"/>
      <family val="1"/>
    </font>
    <font>
      <sz val="9"/>
      <color indexed="8"/>
      <name val="Courier New"/>
      <family val="3"/>
    </font>
    <font>
      <sz val="10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6"/>
      <color indexed="10"/>
      <name val="Calibri"/>
      <family val="2"/>
    </font>
    <font>
      <sz val="20"/>
      <color indexed="8"/>
      <name val="Calibri"/>
      <family val="2"/>
    </font>
    <font>
      <sz val="22"/>
      <color indexed="1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sz val="12"/>
      <color rgb="FF000000"/>
      <name val="Book Antiqua"/>
      <family val="1"/>
    </font>
    <font>
      <sz val="9"/>
      <color theme="1"/>
      <name val="Courier New"/>
      <family val="3"/>
    </font>
    <font>
      <sz val="10"/>
      <color rgb="FF000000"/>
      <name val="Book Antiqua"/>
      <family val="1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6"/>
      <color rgb="FFFF0000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b/>
      <sz val="11"/>
      <color rgb="FFFFFF00"/>
      <name val="Calibri"/>
      <family val="2"/>
    </font>
    <font>
      <sz val="10"/>
      <color theme="1"/>
      <name val="Calibri"/>
      <family val="2"/>
    </font>
    <font>
      <sz val="22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22" fontId="56" fillId="0" borderId="0" xfId="0" applyNumberFormat="1" applyFont="1" applyAlignment="1">
      <alignment vertical="center"/>
    </xf>
    <xf numFmtId="22" fontId="2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2" fontId="58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22" fontId="59" fillId="0" borderId="0" xfId="0" applyNumberFormat="1" applyFont="1" applyAlignment="1">
      <alignment vertical="center"/>
    </xf>
    <xf numFmtId="22" fontId="5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60" fillId="34" borderId="10" xfId="0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61" fillId="0" borderId="0" xfId="0" applyNumberFormat="1" applyFont="1" applyAlignment="1">
      <alignment horizontal="left"/>
    </xf>
    <xf numFmtId="0" fontId="62" fillId="0" borderId="0" xfId="0" applyNumberFormat="1" applyFont="1" applyAlignment="1">
      <alignment horizontal="right"/>
    </xf>
    <xf numFmtId="0" fontId="61" fillId="0" borderId="0" xfId="0" applyFont="1" applyAlignment="1">
      <alignment horizontal="right"/>
    </xf>
    <xf numFmtId="0" fontId="54" fillId="35" borderId="0" xfId="0" applyFont="1" applyFill="1" applyAlignment="1">
      <alignment horizontal="center"/>
    </xf>
    <xf numFmtId="0" fontId="54" fillId="35" borderId="0" xfId="0" applyNumberFormat="1" applyFont="1" applyFill="1" applyAlignment="1">
      <alignment horizontal="center"/>
    </xf>
    <xf numFmtId="0" fontId="63" fillId="35" borderId="0" xfId="0" applyFont="1" applyFill="1" applyAlignment="1">
      <alignment horizontal="center" textRotation="90" wrapText="1"/>
    </xf>
    <xf numFmtId="0" fontId="61" fillId="0" borderId="0" xfId="0" applyFont="1" applyAlignment="1" quotePrefix="1">
      <alignment horizontal="center" textRotation="90" wrapText="1"/>
    </xf>
    <xf numFmtId="0" fontId="60" fillId="0" borderId="0" xfId="0" applyFont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0" fillId="0" borderId="0" xfId="0" applyFont="1" applyFill="1" applyAlignment="1">
      <alignment horizontal="center" textRotation="90" wrapText="1"/>
    </xf>
    <xf numFmtId="0" fontId="64" fillId="0" borderId="0" xfId="0" applyFont="1" applyAlignment="1">
      <alignment/>
    </xf>
    <xf numFmtId="0" fontId="0" fillId="34" borderId="11" xfId="0" applyFill="1" applyBorder="1" applyAlignment="1">
      <alignment/>
    </xf>
    <xf numFmtId="0" fontId="65" fillId="34" borderId="10" xfId="0" applyFont="1" applyFill="1" applyBorder="1" applyAlignment="1">
      <alignment horizontal="center"/>
    </xf>
    <xf numFmtId="0" fontId="66" fillId="33" borderId="0" xfId="0" applyNumberFormat="1" applyFont="1" applyFill="1" applyAlignment="1">
      <alignment horizontal="center"/>
    </xf>
    <xf numFmtId="0" fontId="61" fillId="35" borderId="0" xfId="0" applyFont="1" applyFill="1" applyAlignment="1">
      <alignment horizontal="right"/>
    </xf>
    <xf numFmtId="0" fontId="61" fillId="35" borderId="0" xfId="0" applyNumberFormat="1" applyFont="1" applyFill="1" applyAlignment="1">
      <alignment horizontal="left"/>
    </xf>
    <xf numFmtId="0" fontId="62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0" fontId="67" fillId="34" borderId="14" xfId="0" applyFont="1" applyFill="1" applyBorder="1" applyAlignment="1">
      <alignment horizontal="center"/>
    </xf>
    <xf numFmtId="0" fontId="67" fillId="34" borderId="13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6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61" fillId="0" borderId="0" xfId="0" applyFont="1" applyAlignment="1">
      <alignment/>
    </xf>
    <xf numFmtId="0" fontId="5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421875" style="0" customWidth="1"/>
    <col min="2" max="2" width="3.7109375" style="0" customWidth="1"/>
    <col min="3" max="3" width="3.421875" style="0" customWidth="1"/>
    <col min="4" max="4" width="23.28125" style="12" customWidth="1"/>
    <col min="5" max="5" width="3.7109375" style="0" customWidth="1"/>
    <col min="6" max="6" width="6.7109375" style="0" customWidth="1"/>
    <col min="7" max="7" width="5.28125" style="12" customWidth="1"/>
    <col min="8" max="8" width="14.57421875" style="22" customWidth="1"/>
    <col min="9" max="9" width="4.28125" style="21" customWidth="1"/>
    <col min="10" max="10" width="2.8515625" style="12" customWidth="1"/>
    <col min="11" max="11" width="6.7109375" style="12" customWidth="1"/>
    <col min="12" max="12" width="7.28125" style="11" customWidth="1"/>
    <col min="13" max="13" width="2.7109375" style="18" customWidth="1"/>
    <col min="14" max="14" width="14.28125" style="12" customWidth="1"/>
    <col min="15" max="15" width="9.8515625" style="12" customWidth="1"/>
    <col min="16" max="16" width="17.57421875" style="0" customWidth="1"/>
    <col min="19" max="19" width="9.140625" style="12" customWidth="1"/>
    <col min="20" max="20" width="9.140625" style="10" customWidth="1"/>
    <col min="21" max="21" width="6.28125" style="11" customWidth="1"/>
    <col min="22" max="22" width="7.7109375" style="0" customWidth="1"/>
  </cols>
  <sheetData>
    <row r="1" spans="1:8" ht="15">
      <c r="A1" s="50" t="s">
        <v>71</v>
      </c>
      <c r="H1" s="51"/>
    </row>
    <row r="2" spans="1:22" ht="66" customHeight="1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30"/>
      <c r="U2" s="30"/>
      <c r="V2" s="30"/>
    </row>
    <row r="3" spans="1:14" ht="113.25" customHeight="1" thickBot="1">
      <c r="A3" s="26" t="s">
        <v>68</v>
      </c>
      <c r="D3" s="17" t="s">
        <v>12</v>
      </c>
      <c r="H3" s="24" t="s">
        <v>69</v>
      </c>
      <c r="N3" s="25" t="s">
        <v>67</v>
      </c>
    </row>
    <row r="4" spans="2:22" ht="15">
      <c r="B4" s="27"/>
      <c r="C4" s="28"/>
      <c r="D4" s="28"/>
      <c r="E4" s="28"/>
      <c r="F4" s="45" t="s">
        <v>9</v>
      </c>
      <c r="G4" s="46"/>
      <c r="H4" s="46"/>
      <c r="I4" s="46"/>
      <c r="J4" s="46"/>
      <c r="K4" s="46"/>
      <c r="L4" s="46"/>
      <c r="M4" s="46"/>
      <c r="N4" s="47"/>
      <c r="O4" s="28"/>
      <c r="Q4" s="49" t="s">
        <v>10</v>
      </c>
      <c r="R4" s="49"/>
      <c r="S4" s="49"/>
      <c r="T4" s="49"/>
      <c r="U4" s="49"/>
      <c r="V4" s="49"/>
    </row>
    <row r="5" spans="2:22" ht="15" customHeight="1" thickBot="1">
      <c r="B5" s="27"/>
      <c r="C5" s="27"/>
      <c r="D5" s="29"/>
      <c r="E5" s="27"/>
      <c r="F5" s="38" t="s">
        <v>13</v>
      </c>
      <c r="G5" s="39"/>
      <c r="H5" s="40" t="s">
        <v>66</v>
      </c>
      <c r="I5" s="41"/>
      <c r="J5" s="42"/>
      <c r="K5" s="43" t="s">
        <v>14</v>
      </c>
      <c r="L5" s="44"/>
      <c r="M5" s="31"/>
      <c r="N5" s="32" t="s">
        <v>15</v>
      </c>
      <c r="Q5" s="14"/>
      <c r="R5" s="14"/>
      <c r="S5" s="15" t="s">
        <v>7</v>
      </c>
      <c r="T5" s="49" t="s">
        <v>8</v>
      </c>
      <c r="U5" s="49"/>
      <c r="V5" s="49"/>
    </row>
    <row r="7" spans="1:14" ht="14.25" customHeight="1">
      <c r="A7" s="1">
        <v>14</v>
      </c>
      <c r="N7" s="16"/>
    </row>
    <row r="8" spans="1:22" ht="15.75">
      <c r="A8" s="2">
        <v>40272.07152777778</v>
      </c>
      <c r="B8">
        <v>4</v>
      </c>
      <c r="C8">
        <v>4</v>
      </c>
      <c r="D8" s="12">
        <v>-1</v>
      </c>
      <c r="E8">
        <f>IF(NOT(C8=""),C8+D8,"")</f>
        <v>3</v>
      </c>
      <c r="F8" s="12" t="str">
        <f>IF(B8=3,IF(G8-E8&lt;1,"Mar","Feb"),IF(B8=4,IF(G8-E8&lt;1,"Apr","Mar"),IF(B8=5,IF(G8-E8&lt;1,"May","Apr"),"")))</f>
        <v>Mar</v>
      </c>
      <c r="G8" s="13">
        <f>IF(NOT(E8=""),IF(E8&gt;12,E8-12,IF(B8=4,31+E8-12,IF(B8=5,30+E8-12,IF(B8=3,E8-12,IF(B8="","",""))))),"")</f>
        <v>22</v>
      </c>
      <c r="H8" s="23" t="s">
        <v>5</v>
      </c>
      <c r="I8" s="34" t="str">
        <f aca="true" t="shared" si="0" ref="I8:I39">IF(B8=3,IF(J8-E8&lt;1,"Apr","Mar"),IF(B8=4,IF(J8-E8&lt;1,"May","Apr"),IF(B8=5,IF(J8-E8&lt;1,"Jun","May"),"")))</f>
        <v>Apr</v>
      </c>
      <c r="J8" s="35">
        <f aca="true" t="shared" si="1" ref="J8:J39">IF(F8="Mar",IF(G8+14&gt;31,G8+14-31,G8+14),IF(F8="Apr",IF(G8+14&gt;30,G8+14-30,G8+14),IF(F8="May",IF(G8+14&gt;31,G8+14-31,G8+14),"")))</f>
        <v>5</v>
      </c>
      <c r="K8" s="36" t="str">
        <f>I8</f>
        <v>Apr</v>
      </c>
      <c r="L8" s="37">
        <f aca="true" t="shared" si="2" ref="L8:L39">IF(NOT(H8=""),IF(H8="Sun",J8+1,(IF(H8="Tue",J8+1,(IF(H8="Thu",J8+1,J8))))),"")</f>
        <v>6</v>
      </c>
      <c r="N8" s="13" t="s">
        <v>11</v>
      </c>
      <c r="O8" s="13"/>
      <c r="P8" s="8">
        <v>40448.17986111111</v>
      </c>
      <c r="Q8" s="7">
        <v>9</v>
      </c>
      <c r="R8" s="7">
        <v>27</v>
      </c>
      <c r="S8" s="13">
        <f>IF(R8&gt;12,R8-12,IF(Q8=9,31+R8-12,IF(Q8=10,30+R8-12,IF(Q8=11,31+R8-12,IF(Q8="","","")))))</f>
        <v>15</v>
      </c>
      <c r="T8" s="10" t="str">
        <f>IF(Q8=9,IF(U8-R8&lt;1,"Oct","Sep"),IF(Q8=10,IF(U8-R8&lt;1,"Nov","Oct"),IF(Q8=11,IF(U8-R8&lt;1,"Dec","Nov"),"")))</f>
        <v>Oct</v>
      </c>
      <c r="U8" s="11">
        <f aca="true" t="shared" si="3" ref="U8:U39">IF(Q8=9,IF(S8+21&lt;31,S8+21,S8+21-30),IF(Q8=10,IF(S8+21&lt;32,S8+21,S8+21-31),IF(Q8=11,IF(S8+21&lt;31,S8+21,S8+21-30),"")))</f>
        <v>6</v>
      </c>
      <c r="V8" t="s">
        <v>0</v>
      </c>
    </row>
    <row r="9" spans="1:22" ht="15.75">
      <c r="A9" s="3">
        <v>40301.49513888889</v>
      </c>
      <c r="B9">
        <v>5</v>
      </c>
      <c r="C9">
        <v>3</v>
      </c>
      <c r="D9" s="12">
        <v>0</v>
      </c>
      <c r="E9">
        <f aca="true" t="shared" si="4" ref="E9:E72">IF(NOT(C9=""),C9+D9,"")</f>
        <v>3</v>
      </c>
      <c r="F9" s="12" t="str">
        <f aca="true" t="shared" si="5" ref="F9:F72">IF(B9=3,IF(G9-E9&lt;1,"Mar","Feb"),IF(B9=4,IF(G9-E9&lt;1,"Apr","Mar"),IF(B9=5,IF(G9-E9&lt;1,"May","Apr"),"")))</f>
        <v>Apr</v>
      </c>
      <c r="G9" s="13">
        <f>IF(NOT(E9=""),IF(E9&gt;12,E9-12,IF(B9=4,31+E9-12,IF(B9=5,30+E9-12,IF(B9=3,E9-12,IF(B9="","",""))))),"")</f>
        <v>21</v>
      </c>
      <c r="H9" s="23" t="s">
        <v>0</v>
      </c>
      <c r="I9" s="21" t="str">
        <f t="shared" si="0"/>
        <v>May</v>
      </c>
      <c r="J9" s="19">
        <f t="shared" si="1"/>
        <v>5</v>
      </c>
      <c r="K9" s="20" t="str">
        <f aca="true" t="shared" si="6" ref="K9:K72">I9</f>
        <v>May</v>
      </c>
      <c r="L9" s="11">
        <f t="shared" si="2"/>
        <v>5</v>
      </c>
      <c r="N9" s="13" t="s">
        <v>16</v>
      </c>
      <c r="O9" s="13"/>
      <c r="P9" s="8">
        <v>40477.720138888886</v>
      </c>
      <c r="Q9" s="7">
        <v>10</v>
      </c>
      <c r="R9" s="7">
        <v>26</v>
      </c>
      <c r="S9" s="13">
        <f aca="true" t="shared" si="7" ref="S9:S72">IF(R9&gt;12,R9-12,IF(Q9=9,31+R9-12,IF(Q9=10,30+R9-12,IF(Q9=11,31+R9-12,IF(Q9="","","")))))</f>
        <v>14</v>
      </c>
      <c r="T9" s="10" t="str">
        <f aca="true" t="shared" si="8" ref="T9:T72">IF(Q9=9,IF(U9-R9&lt;1,"Oct","Sep"),IF(Q9=10,IF(U9-R9&lt;1,"Nov","Oct"),IF(Q9=11,IF(U9-R9&lt;1,"Dec","Nov"),"")))</f>
        <v>Nov</v>
      </c>
      <c r="U9" s="11">
        <f t="shared" si="3"/>
        <v>4</v>
      </c>
      <c r="V9" t="s">
        <v>1</v>
      </c>
    </row>
    <row r="10" spans="1:21" ht="15.75">
      <c r="A10" s="5"/>
      <c r="E10">
        <f t="shared" si="4"/>
      </c>
      <c r="F10" s="12">
        <f t="shared" si="5"/>
      </c>
      <c r="G10" s="13">
        <f>IF(NOT(E10=""),IF(E10&gt;12,E10-12,IF(B10=4,31+E10-12,IF(B10=5,30+E10-12,IF(B10=3,E10-12,IF(B10="","",""))))),"")</f>
      </c>
      <c r="H10" s="23"/>
      <c r="I10" s="21">
        <f t="shared" si="0"/>
      </c>
      <c r="J10" s="19">
        <f t="shared" si="1"/>
      </c>
      <c r="K10" s="20">
        <f t="shared" si="6"/>
      </c>
      <c r="L10" s="11">
        <f t="shared" si="2"/>
      </c>
      <c r="N10" s="13"/>
      <c r="O10" s="13"/>
      <c r="P10" s="4"/>
      <c r="S10" s="13">
        <f t="shared" si="7"/>
      </c>
      <c r="T10" s="10">
        <f t="shared" si="8"/>
      </c>
      <c r="U10" s="11">
        <f t="shared" si="3"/>
      </c>
    </row>
    <row r="11" spans="1:21" ht="15.75">
      <c r="A11" s="5">
        <v>15</v>
      </c>
      <c r="E11">
        <f t="shared" si="4"/>
      </c>
      <c r="F11" s="12">
        <f t="shared" si="5"/>
      </c>
      <c r="G11" s="13">
        <f aca="true" t="shared" si="9" ref="G11:G74">IF(NOT(E11=""),IF(E11&gt;12,E11-12,IF(B11=4,31+E11-12,IF(B11=5,30+E11-12,IF(B11=3,E11-12,IF(B11="","",""))))),"")</f>
      </c>
      <c r="H11" s="23"/>
      <c r="I11" s="21">
        <f t="shared" si="0"/>
      </c>
      <c r="J11" s="19">
        <f t="shared" si="1"/>
      </c>
      <c r="K11" s="20">
        <f t="shared" si="6"/>
      </c>
      <c r="L11" s="11">
        <f t="shared" si="2"/>
      </c>
      <c r="N11" s="13"/>
      <c r="O11" s="13"/>
      <c r="P11" s="4"/>
      <c r="S11" s="13">
        <f t="shared" si="7"/>
      </c>
      <c r="T11" s="10">
        <f t="shared" si="8"/>
      </c>
      <c r="U11" s="11">
        <f t="shared" si="3"/>
      </c>
    </row>
    <row r="12" spans="1:22" ht="15.75">
      <c r="A12" s="3">
        <v>40261.32916666667</v>
      </c>
      <c r="B12">
        <v>3</v>
      </c>
      <c r="C12">
        <v>24</v>
      </c>
      <c r="D12" s="12">
        <v>0</v>
      </c>
      <c r="E12">
        <f t="shared" si="4"/>
        <v>24</v>
      </c>
      <c r="F12" s="12" t="str">
        <f t="shared" si="5"/>
        <v>Mar</v>
      </c>
      <c r="G12" s="13">
        <f t="shared" si="9"/>
        <v>12</v>
      </c>
      <c r="H12" s="23" t="s">
        <v>6</v>
      </c>
      <c r="I12" s="34" t="str">
        <f t="shared" si="0"/>
        <v>Mar</v>
      </c>
      <c r="J12" s="35">
        <f t="shared" si="1"/>
        <v>26</v>
      </c>
      <c r="K12" s="36" t="str">
        <f t="shared" si="6"/>
        <v>Mar</v>
      </c>
      <c r="L12" s="37">
        <f t="shared" si="2"/>
        <v>27</v>
      </c>
      <c r="N12" s="13" t="s">
        <v>17</v>
      </c>
      <c r="O12" s="13"/>
      <c r="P12" s="8">
        <v>40437.80902777778</v>
      </c>
      <c r="Q12" s="7">
        <v>9</v>
      </c>
      <c r="R12" s="7">
        <v>16</v>
      </c>
      <c r="S12" s="13">
        <f t="shared" si="7"/>
        <v>4</v>
      </c>
      <c r="T12" s="10" t="str">
        <f t="shared" si="8"/>
        <v>Sep</v>
      </c>
      <c r="U12" s="11">
        <f t="shared" si="3"/>
        <v>25</v>
      </c>
      <c r="V12" t="s">
        <v>2</v>
      </c>
    </row>
    <row r="13" spans="1:22" ht="15.75">
      <c r="A13" s="3">
        <v>40290.91805555556</v>
      </c>
      <c r="B13">
        <v>4</v>
      </c>
      <c r="C13">
        <v>22</v>
      </c>
      <c r="D13" s="12">
        <v>0</v>
      </c>
      <c r="E13">
        <f t="shared" si="4"/>
        <v>22</v>
      </c>
      <c r="F13" s="12" t="str">
        <f t="shared" si="5"/>
        <v>Apr</v>
      </c>
      <c r="G13" s="13">
        <f t="shared" si="9"/>
        <v>10</v>
      </c>
      <c r="H13" s="23" t="s">
        <v>2</v>
      </c>
      <c r="I13" s="21" t="str">
        <f t="shared" si="0"/>
        <v>Apr</v>
      </c>
      <c r="J13" s="19">
        <f t="shared" si="1"/>
        <v>24</v>
      </c>
      <c r="K13" s="20" t="str">
        <f t="shared" si="6"/>
        <v>Apr</v>
      </c>
      <c r="L13" s="11">
        <f t="shared" si="2"/>
        <v>24</v>
      </c>
      <c r="N13" s="33" t="s">
        <v>18</v>
      </c>
      <c r="O13" s="13"/>
      <c r="P13" s="8">
        <v>40467.23263888889</v>
      </c>
      <c r="Q13" s="7">
        <v>10</v>
      </c>
      <c r="R13" s="7">
        <v>16</v>
      </c>
      <c r="S13" s="13">
        <f t="shared" si="7"/>
        <v>4</v>
      </c>
      <c r="T13" s="10" t="str">
        <f t="shared" si="8"/>
        <v>Oct</v>
      </c>
      <c r="U13" s="11">
        <f t="shared" si="3"/>
        <v>25</v>
      </c>
      <c r="V13" t="s">
        <v>3</v>
      </c>
    </row>
    <row r="14" spans="1:21" ht="15.75">
      <c r="A14" s="5"/>
      <c r="E14">
        <f t="shared" si="4"/>
      </c>
      <c r="F14" s="12">
        <f t="shared" si="5"/>
      </c>
      <c r="G14" s="13">
        <f t="shared" si="9"/>
      </c>
      <c r="H14" s="23"/>
      <c r="I14" s="21">
        <f t="shared" si="0"/>
      </c>
      <c r="J14" s="19">
        <f t="shared" si="1"/>
      </c>
      <c r="K14" s="20">
        <f t="shared" si="6"/>
      </c>
      <c r="L14" s="11">
        <f t="shared" si="2"/>
      </c>
      <c r="N14" s="13"/>
      <c r="O14" s="13"/>
      <c r="P14" s="4"/>
      <c r="S14" s="13">
        <f t="shared" si="7"/>
      </c>
      <c r="T14" s="10">
        <f t="shared" si="8"/>
      </c>
      <c r="U14" s="11">
        <f t="shared" si="3"/>
      </c>
    </row>
    <row r="15" spans="1:21" ht="15.75">
      <c r="A15" s="5">
        <v>16</v>
      </c>
      <c r="E15">
        <f t="shared" si="4"/>
      </c>
      <c r="F15" s="12">
        <f t="shared" si="5"/>
      </c>
      <c r="G15" s="13">
        <f t="shared" si="9"/>
      </c>
      <c r="H15" s="23"/>
      <c r="I15" s="21">
        <f t="shared" si="0"/>
      </c>
      <c r="J15" s="19">
        <f t="shared" si="1"/>
      </c>
      <c r="K15" s="20">
        <f t="shared" si="6"/>
      </c>
      <c r="L15" s="11">
        <f t="shared" si="2"/>
      </c>
      <c r="N15" s="13"/>
      <c r="O15" s="13"/>
      <c r="P15" s="4"/>
      <c r="Q15" s="7"/>
      <c r="S15" s="13">
        <f t="shared" si="7"/>
      </c>
      <c r="T15" s="10">
        <f t="shared" si="8"/>
      </c>
      <c r="U15" s="11">
        <f t="shared" si="3"/>
      </c>
    </row>
    <row r="16" spans="1:22" ht="15.75">
      <c r="A16" s="3">
        <v>40279.04375</v>
      </c>
      <c r="B16">
        <v>4</v>
      </c>
      <c r="C16">
        <v>11</v>
      </c>
      <c r="D16" s="12">
        <v>0</v>
      </c>
      <c r="E16">
        <f t="shared" si="4"/>
        <v>11</v>
      </c>
      <c r="F16" s="12" t="str">
        <f t="shared" si="5"/>
        <v>Mar</v>
      </c>
      <c r="G16" s="13">
        <f t="shared" si="9"/>
        <v>30</v>
      </c>
      <c r="H16" s="23" t="s">
        <v>4</v>
      </c>
      <c r="I16" s="21" t="str">
        <f t="shared" si="0"/>
        <v>Apr</v>
      </c>
      <c r="J16" s="19">
        <f t="shared" si="1"/>
        <v>13</v>
      </c>
      <c r="K16" s="20" t="str">
        <f t="shared" si="6"/>
        <v>Apr</v>
      </c>
      <c r="L16" s="11">
        <f t="shared" si="2"/>
        <v>13</v>
      </c>
      <c r="N16" s="13" t="s">
        <v>19</v>
      </c>
      <c r="O16" s="13"/>
      <c r="P16" s="8">
        <v>40455.89375</v>
      </c>
      <c r="Q16" s="7">
        <v>10</v>
      </c>
      <c r="R16" s="7">
        <v>4</v>
      </c>
      <c r="S16" s="13">
        <f t="shared" si="7"/>
        <v>22</v>
      </c>
      <c r="T16" s="10" t="str">
        <f t="shared" si="8"/>
        <v>Oct</v>
      </c>
      <c r="U16" s="11">
        <f t="shared" si="3"/>
        <v>12</v>
      </c>
      <c r="V16" t="s">
        <v>4</v>
      </c>
    </row>
    <row r="17" spans="1:22" ht="15.75">
      <c r="A17" s="3">
        <v>40308.65972222222</v>
      </c>
      <c r="B17">
        <v>5</v>
      </c>
      <c r="C17">
        <v>10</v>
      </c>
      <c r="D17" s="12">
        <v>0</v>
      </c>
      <c r="E17">
        <f t="shared" si="4"/>
        <v>10</v>
      </c>
      <c r="F17" s="12" t="str">
        <f t="shared" si="5"/>
        <v>Apr</v>
      </c>
      <c r="G17" s="13">
        <f t="shared" si="9"/>
        <v>28</v>
      </c>
      <c r="H17" s="23" t="s">
        <v>6</v>
      </c>
      <c r="I17" s="34" t="str">
        <f t="shared" si="0"/>
        <v>May</v>
      </c>
      <c r="J17" s="35">
        <f t="shared" si="1"/>
        <v>12</v>
      </c>
      <c r="K17" s="36" t="str">
        <f t="shared" si="6"/>
        <v>May</v>
      </c>
      <c r="L17" s="37">
        <f t="shared" si="2"/>
        <v>13</v>
      </c>
      <c r="N17" s="13" t="s">
        <v>20</v>
      </c>
      <c r="O17" s="13"/>
      <c r="P17" s="8">
        <v>40485.313888888886</v>
      </c>
      <c r="Q17" s="7">
        <v>11</v>
      </c>
      <c r="R17" s="7">
        <v>3</v>
      </c>
      <c r="S17" s="13">
        <f t="shared" si="7"/>
        <v>22</v>
      </c>
      <c r="T17" s="10" t="str">
        <f t="shared" si="8"/>
        <v>Nov</v>
      </c>
      <c r="U17" s="11">
        <f t="shared" si="3"/>
        <v>13</v>
      </c>
      <c r="V17" t="s">
        <v>3</v>
      </c>
    </row>
    <row r="18" spans="1:21" ht="15.75">
      <c r="A18" s="5"/>
      <c r="E18">
        <f t="shared" si="4"/>
      </c>
      <c r="F18" s="12">
        <f t="shared" si="5"/>
      </c>
      <c r="G18" s="13">
        <f t="shared" si="9"/>
      </c>
      <c r="H18" s="23"/>
      <c r="I18" s="21">
        <f t="shared" si="0"/>
      </c>
      <c r="J18" s="19">
        <f t="shared" si="1"/>
      </c>
      <c r="K18" s="20">
        <f t="shared" si="6"/>
      </c>
      <c r="L18" s="11">
        <f t="shared" si="2"/>
      </c>
      <c r="N18" s="13"/>
      <c r="O18" s="13"/>
      <c r="P18" s="4"/>
      <c r="S18" s="13">
        <f t="shared" si="7"/>
      </c>
      <c r="T18" s="10">
        <f t="shared" si="8"/>
      </c>
      <c r="U18" s="11">
        <f t="shared" si="3"/>
      </c>
    </row>
    <row r="19" spans="1:21" ht="15.75">
      <c r="A19" s="5">
        <v>17</v>
      </c>
      <c r="E19">
        <f t="shared" si="4"/>
      </c>
      <c r="F19" s="12">
        <f t="shared" si="5"/>
      </c>
      <c r="G19" s="13">
        <f t="shared" si="9"/>
      </c>
      <c r="H19" s="23"/>
      <c r="I19" s="21">
        <f t="shared" si="0"/>
      </c>
      <c r="J19" s="19">
        <f t="shared" si="1"/>
      </c>
      <c r="K19" s="20">
        <f t="shared" si="6"/>
      </c>
      <c r="L19" s="11">
        <f t="shared" si="2"/>
      </c>
      <c r="N19" s="13"/>
      <c r="O19" s="13"/>
      <c r="P19" s="4"/>
      <c r="S19" s="13">
        <f t="shared" si="7"/>
      </c>
      <c r="T19" s="10">
        <f t="shared" si="8"/>
      </c>
      <c r="U19" s="11">
        <f t="shared" si="3"/>
      </c>
    </row>
    <row r="20" spans="1:22" ht="15.75">
      <c r="A20" s="3">
        <v>40268.06527777778</v>
      </c>
      <c r="B20">
        <v>3</v>
      </c>
      <c r="C20">
        <v>31</v>
      </c>
      <c r="D20" s="12">
        <v>0</v>
      </c>
      <c r="E20">
        <f t="shared" si="4"/>
        <v>31</v>
      </c>
      <c r="F20" s="12" t="str">
        <f t="shared" si="5"/>
        <v>Mar</v>
      </c>
      <c r="G20" s="13">
        <f t="shared" si="9"/>
        <v>19</v>
      </c>
      <c r="H20" s="23" t="s">
        <v>3</v>
      </c>
      <c r="I20" s="21" t="str">
        <f t="shared" si="0"/>
        <v>Apr</v>
      </c>
      <c r="J20" s="19">
        <f t="shared" si="1"/>
        <v>2</v>
      </c>
      <c r="K20" s="20" t="str">
        <f t="shared" si="6"/>
        <v>Apr</v>
      </c>
      <c r="L20" s="11">
        <f t="shared" si="2"/>
        <v>2</v>
      </c>
      <c r="N20" s="13" t="s">
        <v>21</v>
      </c>
      <c r="O20" s="13"/>
      <c r="P20" s="8">
        <v>40445.51180555556</v>
      </c>
      <c r="Q20" s="7">
        <v>9</v>
      </c>
      <c r="R20" s="7">
        <v>24</v>
      </c>
      <c r="S20" s="13">
        <f t="shared" si="7"/>
        <v>12</v>
      </c>
      <c r="T20" s="10" t="str">
        <f t="shared" si="8"/>
        <v>Oct</v>
      </c>
      <c r="U20" s="11">
        <f t="shared" si="3"/>
        <v>3</v>
      </c>
      <c r="V20" t="s">
        <v>1</v>
      </c>
    </row>
    <row r="21" spans="1:22" ht="15.75">
      <c r="A21" s="3">
        <v>40297.70208333333</v>
      </c>
      <c r="B21">
        <v>4</v>
      </c>
      <c r="C21">
        <v>29</v>
      </c>
      <c r="D21" s="12">
        <v>0</v>
      </c>
      <c r="E21">
        <f t="shared" si="4"/>
        <v>29</v>
      </c>
      <c r="F21" s="12" t="str">
        <f t="shared" si="5"/>
        <v>Apr</v>
      </c>
      <c r="G21" s="13">
        <f t="shared" si="9"/>
        <v>17</v>
      </c>
      <c r="H21" s="23" t="s">
        <v>0</v>
      </c>
      <c r="I21" s="21" t="str">
        <f t="shared" si="0"/>
        <v>May</v>
      </c>
      <c r="J21" s="19">
        <f t="shared" si="1"/>
        <v>1</v>
      </c>
      <c r="K21" s="20" t="str">
        <f t="shared" si="6"/>
        <v>May</v>
      </c>
      <c r="L21" s="11">
        <f t="shared" si="2"/>
        <v>1</v>
      </c>
      <c r="N21" s="13" t="s">
        <v>22</v>
      </c>
      <c r="O21" s="13"/>
      <c r="P21" s="8">
        <v>40474.964583333334</v>
      </c>
      <c r="Q21" s="7">
        <v>10</v>
      </c>
      <c r="R21" s="7">
        <v>23</v>
      </c>
      <c r="S21" s="13">
        <f t="shared" si="7"/>
        <v>11</v>
      </c>
      <c r="T21" s="10" t="str">
        <f t="shared" si="8"/>
        <v>Nov</v>
      </c>
      <c r="U21" s="11">
        <f t="shared" si="3"/>
        <v>1</v>
      </c>
      <c r="V21" t="s">
        <v>4</v>
      </c>
    </row>
    <row r="22" spans="1:21" ht="15.75">
      <c r="A22" s="5"/>
      <c r="E22">
        <f t="shared" si="4"/>
      </c>
      <c r="F22" s="12">
        <f t="shared" si="5"/>
      </c>
      <c r="G22" s="13">
        <f t="shared" si="9"/>
      </c>
      <c r="H22" s="23"/>
      <c r="I22" s="21">
        <f t="shared" si="0"/>
      </c>
      <c r="J22" s="19">
        <f t="shared" si="1"/>
      </c>
      <c r="K22" s="20">
        <f t="shared" si="6"/>
      </c>
      <c r="L22" s="11">
        <f t="shared" si="2"/>
      </c>
      <c r="N22" s="13"/>
      <c r="O22" s="13"/>
      <c r="P22" s="4"/>
      <c r="S22" s="13">
        <f t="shared" si="7"/>
      </c>
      <c r="T22" s="10">
        <f t="shared" si="8"/>
      </c>
      <c r="U22" s="11">
        <f t="shared" si="3"/>
      </c>
    </row>
    <row r="23" spans="1:21" ht="15.75">
      <c r="A23" s="5">
        <v>18</v>
      </c>
      <c r="E23">
        <f t="shared" si="4"/>
      </c>
      <c r="F23" s="12">
        <f t="shared" si="5"/>
      </c>
      <c r="G23" s="13">
        <f t="shared" si="9"/>
      </c>
      <c r="H23" s="23"/>
      <c r="I23" s="21">
        <f t="shared" si="0"/>
      </c>
      <c r="J23" s="19">
        <f t="shared" si="1"/>
      </c>
      <c r="K23" s="20">
        <f t="shared" si="6"/>
      </c>
      <c r="L23" s="11">
        <f t="shared" si="2"/>
      </c>
      <c r="N23" s="13"/>
      <c r="O23" s="13"/>
      <c r="P23" s="4"/>
      <c r="S23" s="13">
        <f t="shared" si="7"/>
      </c>
      <c r="T23" s="10">
        <f t="shared" si="8"/>
      </c>
      <c r="U23" s="11">
        <f t="shared" si="3"/>
      </c>
    </row>
    <row r="24" spans="1:22" ht="15.75">
      <c r="A24" s="3">
        <v>40257.28194444445</v>
      </c>
      <c r="B24">
        <v>3</v>
      </c>
      <c r="C24">
        <v>20</v>
      </c>
      <c r="D24" s="12">
        <v>0</v>
      </c>
      <c r="E24">
        <f t="shared" si="4"/>
        <v>20</v>
      </c>
      <c r="F24" s="12" t="str">
        <f t="shared" si="5"/>
        <v>Mar</v>
      </c>
      <c r="G24" s="13">
        <f t="shared" si="9"/>
        <v>8</v>
      </c>
      <c r="H24" s="23" t="s">
        <v>6</v>
      </c>
      <c r="I24" s="34" t="str">
        <f t="shared" si="0"/>
        <v>Mar</v>
      </c>
      <c r="J24" s="35">
        <f t="shared" si="1"/>
        <v>22</v>
      </c>
      <c r="K24" s="36" t="str">
        <f t="shared" si="6"/>
        <v>Mar</v>
      </c>
      <c r="L24" s="37">
        <f t="shared" si="2"/>
        <v>23</v>
      </c>
      <c r="N24" s="33" t="s">
        <v>23</v>
      </c>
      <c r="O24" s="13"/>
      <c r="P24" s="8">
        <v>40434.90555555555</v>
      </c>
      <c r="Q24" s="7">
        <v>9</v>
      </c>
      <c r="R24" s="7">
        <v>13</v>
      </c>
      <c r="S24" s="13">
        <f t="shared" si="7"/>
        <v>1</v>
      </c>
      <c r="T24" s="10" t="str">
        <f t="shared" si="8"/>
        <v>Sep</v>
      </c>
      <c r="U24" s="11">
        <f t="shared" si="3"/>
        <v>22</v>
      </c>
      <c r="V24" t="s">
        <v>5</v>
      </c>
    </row>
    <row r="25" spans="1:22" ht="15.75">
      <c r="A25" s="3">
        <v>40286.8</v>
      </c>
      <c r="B25">
        <v>4</v>
      </c>
      <c r="C25">
        <v>18</v>
      </c>
      <c r="D25" s="12">
        <v>0</v>
      </c>
      <c r="E25">
        <f t="shared" si="4"/>
        <v>18</v>
      </c>
      <c r="F25" s="12" t="str">
        <f t="shared" si="5"/>
        <v>Apr</v>
      </c>
      <c r="G25" s="13">
        <f t="shared" si="9"/>
        <v>6</v>
      </c>
      <c r="H25" s="23" t="s">
        <v>2</v>
      </c>
      <c r="I25" s="21" t="str">
        <f t="shared" si="0"/>
        <v>Apr</v>
      </c>
      <c r="J25" s="19">
        <f t="shared" si="1"/>
        <v>20</v>
      </c>
      <c r="K25" s="20" t="str">
        <f t="shared" si="6"/>
        <v>Apr</v>
      </c>
      <c r="L25" s="11">
        <f t="shared" si="2"/>
        <v>20</v>
      </c>
      <c r="N25" s="33" t="s">
        <v>24</v>
      </c>
      <c r="O25" s="13"/>
      <c r="P25" s="8">
        <v>40464.48125</v>
      </c>
      <c r="Q25" s="7">
        <v>10</v>
      </c>
      <c r="R25" s="7">
        <v>13</v>
      </c>
      <c r="S25" s="13">
        <f t="shared" si="7"/>
        <v>1</v>
      </c>
      <c r="T25" s="10" t="str">
        <f t="shared" si="8"/>
        <v>Oct</v>
      </c>
      <c r="U25" s="11">
        <f t="shared" si="3"/>
        <v>22</v>
      </c>
      <c r="V25" t="s">
        <v>0</v>
      </c>
    </row>
    <row r="26" spans="1:22" ht="15.75">
      <c r="A26" s="3">
        <v>40316.36388888889</v>
      </c>
      <c r="B26">
        <v>5</v>
      </c>
      <c r="C26">
        <v>18</v>
      </c>
      <c r="D26" s="12">
        <v>0</v>
      </c>
      <c r="E26">
        <f t="shared" si="4"/>
        <v>18</v>
      </c>
      <c r="F26" s="12" t="str">
        <f t="shared" si="5"/>
        <v>May</v>
      </c>
      <c r="G26" s="13">
        <f t="shared" si="9"/>
        <v>6</v>
      </c>
      <c r="H26" s="23" t="s">
        <v>3</v>
      </c>
      <c r="I26" s="21" t="str">
        <f t="shared" si="0"/>
        <v>May</v>
      </c>
      <c r="J26" s="19">
        <f t="shared" si="1"/>
        <v>20</v>
      </c>
      <c r="K26" s="20" t="str">
        <f t="shared" si="6"/>
        <v>May</v>
      </c>
      <c r="L26" s="11">
        <f t="shared" si="2"/>
        <v>20</v>
      </c>
      <c r="N26" s="13" t="s">
        <v>25</v>
      </c>
      <c r="O26" s="13"/>
      <c r="P26" s="8">
        <v>40494.01388888889</v>
      </c>
      <c r="Q26" s="7">
        <v>11</v>
      </c>
      <c r="R26" s="7">
        <v>12</v>
      </c>
      <c r="S26" s="13">
        <f t="shared" si="7"/>
        <v>31</v>
      </c>
      <c r="T26" s="10" t="str">
        <f t="shared" si="8"/>
        <v>Nov</v>
      </c>
      <c r="U26" s="11">
        <f t="shared" si="3"/>
        <v>22</v>
      </c>
      <c r="V26" t="s">
        <v>6</v>
      </c>
    </row>
    <row r="27" spans="1:21" ht="15.75">
      <c r="A27" s="5"/>
      <c r="E27">
        <f t="shared" si="4"/>
      </c>
      <c r="F27" s="12">
        <f t="shared" si="5"/>
      </c>
      <c r="G27" s="13">
        <f t="shared" si="9"/>
      </c>
      <c r="H27" s="23"/>
      <c r="I27" s="21">
        <f t="shared" si="0"/>
      </c>
      <c r="J27" s="19">
        <f t="shared" si="1"/>
      </c>
      <c r="K27" s="20">
        <f t="shared" si="6"/>
      </c>
      <c r="L27" s="11">
        <f t="shared" si="2"/>
      </c>
      <c r="N27" s="13"/>
      <c r="O27" s="13"/>
      <c r="P27" s="4"/>
      <c r="S27" s="13">
        <f t="shared" si="7"/>
      </c>
      <c r="T27" s="10">
        <f t="shared" si="8"/>
      </c>
      <c r="U27" s="11">
        <f t="shared" si="3"/>
      </c>
    </row>
    <row r="28" spans="1:21" ht="15.75">
      <c r="A28" s="5">
        <v>19</v>
      </c>
      <c r="E28">
        <f t="shared" si="4"/>
      </c>
      <c r="F28" s="12">
        <f t="shared" si="5"/>
      </c>
      <c r="G28" s="13">
        <f t="shared" si="9"/>
      </c>
      <c r="H28" s="23"/>
      <c r="I28" s="21">
        <f t="shared" si="0"/>
      </c>
      <c r="J28" s="19">
        <f t="shared" si="1"/>
      </c>
      <c r="K28" s="20">
        <f t="shared" si="6"/>
      </c>
      <c r="L28" s="11">
        <f t="shared" si="2"/>
      </c>
      <c r="N28" s="13"/>
      <c r="O28" s="13"/>
      <c r="P28" s="4"/>
      <c r="Q28" s="7"/>
      <c r="S28" s="13">
        <f t="shared" si="7"/>
      </c>
      <c r="T28" s="10">
        <f t="shared" si="8"/>
      </c>
      <c r="U28" s="11">
        <f t="shared" si="3"/>
      </c>
    </row>
    <row r="29" spans="1:22" ht="15.75">
      <c r="A29" s="3">
        <v>40276.175</v>
      </c>
      <c r="B29">
        <v>4</v>
      </c>
      <c r="C29">
        <v>8</v>
      </c>
      <c r="D29" s="12">
        <v>0</v>
      </c>
      <c r="E29">
        <f t="shared" si="4"/>
        <v>8</v>
      </c>
      <c r="F29" s="12" t="str">
        <f t="shared" si="5"/>
        <v>Mar</v>
      </c>
      <c r="G29" s="13">
        <f t="shared" si="9"/>
        <v>27</v>
      </c>
      <c r="H29" s="23" t="s">
        <v>4</v>
      </c>
      <c r="I29" s="21" t="str">
        <f t="shared" si="0"/>
        <v>Apr</v>
      </c>
      <c r="J29" s="19">
        <f t="shared" si="1"/>
        <v>10</v>
      </c>
      <c r="K29" s="20" t="str">
        <f t="shared" si="6"/>
        <v>Apr</v>
      </c>
      <c r="L29" s="11">
        <f t="shared" si="2"/>
        <v>10</v>
      </c>
      <c r="N29" s="13" t="s">
        <v>26</v>
      </c>
      <c r="O29" s="13"/>
      <c r="P29" s="8">
        <v>40453.71666666667</v>
      </c>
      <c r="Q29" s="7">
        <v>10</v>
      </c>
      <c r="R29" s="7">
        <v>2</v>
      </c>
      <c r="S29" s="13">
        <f t="shared" si="7"/>
        <v>20</v>
      </c>
      <c r="T29" s="10" t="str">
        <f t="shared" si="8"/>
        <v>Oct</v>
      </c>
      <c r="U29" s="11">
        <f t="shared" si="3"/>
        <v>10</v>
      </c>
      <c r="V29" t="s">
        <v>6</v>
      </c>
    </row>
    <row r="30" spans="1:22" ht="15.75">
      <c r="A30" s="3">
        <v>40305.595138888886</v>
      </c>
      <c r="B30">
        <v>5</v>
      </c>
      <c r="C30">
        <v>7</v>
      </c>
      <c r="D30" s="12">
        <v>0</v>
      </c>
      <c r="E30">
        <f t="shared" si="4"/>
        <v>7</v>
      </c>
      <c r="F30" s="12" t="str">
        <f t="shared" si="5"/>
        <v>Apr</v>
      </c>
      <c r="G30" s="13">
        <f t="shared" si="9"/>
        <v>25</v>
      </c>
      <c r="H30" s="23" t="s">
        <v>6</v>
      </c>
      <c r="I30" s="34" t="str">
        <f t="shared" si="0"/>
        <v>May</v>
      </c>
      <c r="J30" s="35">
        <f t="shared" si="1"/>
        <v>9</v>
      </c>
      <c r="K30" s="36" t="str">
        <f t="shared" si="6"/>
        <v>May</v>
      </c>
      <c r="L30" s="37">
        <f t="shared" si="2"/>
        <v>10</v>
      </c>
      <c r="N30" s="33" t="s">
        <v>27</v>
      </c>
      <c r="O30" s="13"/>
      <c r="P30" s="8">
        <v>40483.402083333334</v>
      </c>
      <c r="Q30" s="7">
        <v>11</v>
      </c>
      <c r="R30" s="7">
        <v>1</v>
      </c>
      <c r="S30" s="13">
        <f t="shared" si="7"/>
        <v>20</v>
      </c>
      <c r="T30" s="10" t="str">
        <f t="shared" si="8"/>
        <v>Nov</v>
      </c>
      <c r="U30" s="11">
        <f t="shared" si="3"/>
        <v>11</v>
      </c>
      <c r="V30" t="s">
        <v>0</v>
      </c>
    </row>
    <row r="31" spans="1:21" ht="15.75">
      <c r="A31" s="5"/>
      <c r="E31">
        <f t="shared" si="4"/>
      </c>
      <c r="F31" s="12">
        <f t="shared" si="5"/>
      </c>
      <c r="G31" s="13">
        <f t="shared" si="9"/>
      </c>
      <c r="H31" s="23"/>
      <c r="I31" s="21">
        <f t="shared" si="0"/>
      </c>
      <c r="J31" s="19">
        <f t="shared" si="1"/>
      </c>
      <c r="K31" s="20">
        <f t="shared" si="6"/>
      </c>
      <c r="L31" s="11">
        <f t="shared" si="2"/>
      </c>
      <c r="N31" s="13"/>
      <c r="O31" s="13"/>
      <c r="P31" s="4"/>
      <c r="S31" s="13">
        <f t="shared" si="7"/>
      </c>
      <c r="T31" s="10">
        <f t="shared" si="8"/>
      </c>
      <c r="U31" s="11">
        <f t="shared" si="3"/>
      </c>
    </row>
    <row r="32" spans="1:21" ht="15.75">
      <c r="A32" s="5">
        <v>20</v>
      </c>
      <c r="E32">
        <f t="shared" si="4"/>
      </c>
      <c r="F32" s="12">
        <f t="shared" si="5"/>
      </c>
      <c r="G32" s="13">
        <f t="shared" si="9"/>
      </c>
      <c r="H32" s="23"/>
      <c r="I32" s="21">
        <f t="shared" si="0"/>
      </c>
      <c r="J32" s="19">
        <f t="shared" si="1"/>
      </c>
      <c r="K32" s="20">
        <f t="shared" si="6"/>
      </c>
      <c r="L32" s="11">
        <f t="shared" si="2"/>
      </c>
      <c r="N32" s="13"/>
      <c r="O32" s="13"/>
      <c r="P32" s="4"/>
      <c r="S32" s="13">
        <f t="shared" si="7"/>
      </c>
      <c r="T32" s="10">
        <f t="shared" si="8"/>
      </c>
      <c r="U32" s="11">
        <f t="shared" si="3"/>
      </c>
    </row>
    <row r="33" spans="1:22" ht="15.75">
      <c r="A33" s="3">
        <v>40264.794444444444</v>
      </c>
      <c r="B33">
        <v>3</v>
      </c>
      <c r="C33">
        <v>27</v>
      </c>
      <c r="D33" s="12">
        <v>0</v>
      </c>
      <c r="E33">
        <f t="shared" si="4"/>
        <v>27</v>
      </c>
      <c r="F33" s="12" t="str">
        <f t="shared" si="5"/>
        <v>Mar</v>
      </c>
      <c r="G33" s="13">
        <f t="shared" si="9"/>
        <v>15</v>
      </c>
      <c r="H33" s="23" t="s">
        <v>3</v>
      </c>
      <c r="I33" s="21" t="str">
        <f t="shared" si="0"/>
        <v>Mar</v>
      </c>
      <c r="J33" s="19">
        <f t="shared" si="1"/>
        <v>29</v>
      </c>
      <c r="K33" s="20" t="str">
        <f t="shared" si="6"/>
        <v>Mar</v>
      </c>
      <c r="L33" s="11">
        <f t="shared" si="2"/>
        <v>29</v>
      </c>
      <c r="N33" s="13" t="s">
        <v>28</v>
      </c>
      <c r="O33" s="13"/>
      <c r="P33" s="8">
        <v>40441.720138888886</v>
      </c>
      <c r="Q33" s="7">
        <v>9</v>
      </c>
      <c r="R33" s="7">
        <v>20</v>
      </c>
      <c r="S33" s="13">
        <f t="shared" si="7"/>
        <v>8</v>
      </c>
      <c r="T33" s="10" t="str">
        <f t="shared" si="8"/>
        <v>Sep</v>
      </c>
      <c r="U33" s="11">
        <f t="shared" si="3"/>
        <v>29</v>
      </c>
      <c r="V33" t="s">
        <v>1</v>
      </c>
    </row>
    <row r="34" spans="1:22" ht="15.75">
      <c r="A34" s="3">
        <v>40294.11944444444</v>
      </c>
      <c r="B34">
        <v>4</v>
      </c>
      <c r="C34">
        <v>26</v>
      </c>
      <c r="D34" s="12">
        <v>0</v>
      </c>
      <c r="E34">
        <f t="shared" si="4"/>
        <v>26</v>
      </c>
      <c r="F34" s="12" t="str">
        <f t="shared" si="5"/>
        <v>Apr</v>
      </c>
      <c r="G34" s="13">
        <f t="shared" si="9"/>
        <v>14</v>
      </c>
      <c r="H34" s="23" t="s">
        <v>1</v>
      </c>
      <c r="I34" s="34" t="str">
        <f t="shared" si="0"/>
        <v>Apr</v>
      </c>
      <c r="J34" s="35">
        <f t="shared" si="1"/>
        <v>28</v>
      </c>
      <c r="K34" s="36" t="str">
        <f t="shared" si="6"/>
        <v>Apr</v>
      </c>
      <c r="L34" s="37">
        <f t="shared" si="2"/>
        <v>29</v>
      </c>
      <c r="N34" s="13" t="s">
        <v>29</v>
      </c>
      <c r="O34" s="13"/>
      <c r="P34" s="8">
        <v>40471.49444444444</v>
      </c>
      <c r="Q34" s="7">
        <v>10</v>
      </c>
      <c r="R34" s="7">
        <v>20</v>
      </c>
      <c r="S34" s="13">
        <f t="shared" si="7"/>
        <v>8</v>
      </c>
      <c r="T34" s="10" t="str">
        <f t="shared" si="8"/>
        <v>Oct</v>
      </c>
      <c r="U34" s="11">
        <f t="shared" si="3"/>
        <v>29</v>
      </c>
      <c r="V34" t="s">
        <v>6</v>
      </c>
    </row>
    <row r="35" spans="1:21" ht="15.75">
      <c r="A35" s="5"/>
      <c r="E35">
        <f t="shared" si="4"/>
      </c>
      <c r="F35" s="12">
        <f t="shared" si="5"/>
      </c>
      <c r="G35" s="13">
        <f t="shared" si="9"/>
      </c>
      <c r="H35" s="23"/>
      <c r="I35" s="21">
        <f t="shared" si="0"/>
      </c>
      <c r="J35" s="19">
        <f t="shared" si="1"/>
      </c>
      <c r="K35" s="20">
        <f t="shared" si="6"/>
      </c>
      <c r="L35" s="11">
        <f t="shared" si="2"/>
      </c>
      <c r="N35" s="13"/>
      <c r="O35" s="13"/>
      <c r="P35" s="4"/>
      <c r="S35" s="13">
        <f t="shared" si="7"/>
      </c>
      <c r="T35" s="10">
        <f t="shared" si="8"/>
      </c>
      <c r="U35" s="11">
        <f t="shared" si="3"/>
      </c>
    </row>
    <row r="36" spans="1:21" ht="15.75">
      <c r="A36" s="5">
        <v>21</v>
      </c>
      <c r="E36">
        <f t="shared" si="4"/>
      </c>
      <c r="F36" s="12">
        <f t="shared" si="5"/>
      </c>
      <c r="G36" s="13">
        <f t="shared" si="9"/>
      </c>
      <c r="H36" s="23"/>
      <c r="I36" s="21">
        <f t="shared" si="0"/>
      </c>
      <c r="J36" s="19">
        <f t="shared" si="1"/>
      </c>
      <c r="K36" s="20">
        <f t="shared" si="6"/>
      </c>
      <c r="L36" s="11">
        <f t="shared" si="2"/>
      </c>
      <c r="N36" s="13"/>
      <c r="O36" s="13"/>
      <c r="P36" s="4"/>
      <c r="S36" s="13">
        <f t="shared" si="7"/>
      </c>
      <c r="T36" s="10">
        <f t="shared" si="8"/>
      </c>
      <c r="U36" s="11">
        <f t="shared" si="3"/>
      </c>
    </row>
    <row r="37" spans="1:22" ht="15.75">
      <c r="A37" s="3">
        <v>40254.490277777775</v>
      </c>
      <c r="B37">
        <v>3</v>
      </c>
      <c r="C37">
        <v>17</v>
      </c>
      <c r="D37" s="12">
        <v>0</v>
      </c>
      <c r="E37">
        <f t="shared" si="4"/>
        <v>17</v>
      </c>
      <c r="F37" s="12" t="str">
        <f t="shared" si="5"/>
        <v>Mar</v>
      </c>
      <c r="G37" s="13">
        <f t="shared" si="9"/>
        <v>5</v>
      </c>
      <c r="H37" s="23" t="s">
        <v>2</v>
      </c>
      <c r="I37" s="21" t="str">
        <f t="shared" si="0"/>
        <v>Mar</v>
      </c>
      <c r="J37" s="19">
        <f t="shared" si="1"/>
        <v>19</v>
      </c>
      <c r="K37" s="20" t="str">
        <f t="shared" si="6"/>
        <v>Mar</v>
      </c>
      <c r="L37" s="11">
        <f t="shared" si="2"/>
        <v>19</v>
      </c>
      <c r="N37" s="33" t="s">
        <v>30</v>
      </c>
      <c r="O37" s="13"/>
      <c r="P37" s="8">
        <v>40430.77777777778</v>
      </c>
      <c r="Q37" s="7">
        <v>9</v>
      </c>
      <c r="R37" s="7">
        <v>9</v>
      </c>
      <c r="S37" s="13">
        <f t="shared" si="7"/>
        <v>28</v>
      </c>
      <c r="T37" s="10" t="str">
        <f t="shared" si="8"/>
        <v>Sep</v>
      </c>
      <c r="U37" s="11">
        <f t="shared" si="3"/>
        <v>19</v>
      </c>
      <c r="V37" t="s">
        <v>3</v>
      </c>
    </row>
    <row r="38" spans="1:22" ht="15.75">
      <c r="A38" s="3">
        <v>40283.81597222222</v>
      </c>
      <c r="B38">
        <v>4</v>
      </c>
      <c r="C38">
        <v>15</v>
      </c>
      <c r="D38" s="12">
        <v>0</v>
      </c>
      <c r="E38">
        <f t="shared" si="4"/>
        <v>15</v>
      </c>
      <c r="F38" s="12" t="str">
        <f t="shared" si="5"/>
        <v>Apr</v>
      </c>
      <c r="G38" s="13">
        <f t="shared" si="9"/>
        <v>3</v>
      </c>
      <c r="H38" s="23" t="s">
        <v>5</v>
      </c>
      <c r="I38" s="34" t="str">
        <f t="shared" si="0"/>
        <v>Apr</v>
      </c>
      <c r="J38" s="35">
        <f t="shared" si="1"/>
        <v>17</v>
      </c>
      <c r="K38" s="36" t="str">
        <f t="shared" si="6"/>
        <v>Apr</v>
      </c>
      <c r="L38" s="37">
        <f t="shared" si="2"/>
        <v>18</v>
      </c>
      <c r="N38" s="13" t="s">
        <v>31</v>
      </c>
      <c r="O38" s="13"/>
      <c r="P38" s="8">
        <v>40460.47083333333</v>
      </c>
      <c r="Q38" s="7">
        <v>10</v>
      </c>
      <c r="R38" s="7">
        <v>9</v>
      </c>
      <c r="S38" s="13">
        <f t="shared" si="7"/>
        <v>27</v>
      </c>
      <c r="T38" s="10" t="str">
        <f t="shared" si="8"/>
        <v>Oct</v>
      </c>
      <c r="U38" s="11">
        <f t="shared" si="3"/>
        <v>17</v>
      </c>
      <c r="V38" t="s">
        <v>3</v>
      </c>
    </row>
    <row r="39" spans="1:22" ht="15.75">
      <c r="A39" s="3">
        <v>40313.11666666667</v>
      </c>
      <c r="B39">
        <v>5</v>
      </c>
      <c r="C39">
        <v>15</v>
      </c>
      <c r="D39" s="12">
        <v>0</v>
      </c>
      <c r="E39">
        <f t="shared" si="4"/>
        <v>15</v>
      </c>
      <c r="F39" s="12" t="str">
        <f t="shared" si="5"/>
        <v>May</v>
      </c>
      <c r="G39" s="13">
        <f t="shared" si="9"/>
        <v>3</v>
      </c>
      <c r="H39" s="23" t="s">
        <v>0</v>
      </c>
      <c r="I39" s="21" t="str">
        <f t="shared" si="0"/>
        <v>May</v>
      </c>
      <c r="J39" s="19">
        <f t="shared" si="1"/>
        <v>17</v>
      </c>
      <c r="K39" s="20" t="str">
        <f t="shared" si="6"/>
        <v>May</v>
      </c>
      <c r="L39" s="11">
        <f t="shared" si="2"/>
        <v>17</v>
      </c>
      <c r="N39" s="13" t="s">
        <v>32</v>
      </c>
      <c r="O39" s="13"/>
      <c r="P39" s="8">
        <v>40490.270833333336</v>
      </c>
      <c r="Q39" s="7">
        <v>11</v>
      </c>
      <c r="R39" s="7">
        <v>8</v>
      </c>
      <c r="S39" s="13">
        <f t="shared" si="7"/>
        <v>27</v>
      </c>
      <c r="T39" s="10" t="str">
        <f t="shared" si="8"/>
        <v>Nov</v>
      </c>
      <c r="U39" s="11">
        <f t="shared" si="3"/>
        <v>18</v>
      </c>
      <c r="V39" t="s">
        <v>6</v>
      </c>
    </row>
    <row r="40" spans="1:21" ht="15.75">
      <c r="A40" s="5"/>
      <c r="E40">
        <f t="shared" si="4"/>
      </c>
      <c r="F40" s="12">
        <f t="shared" si="5"/>
      </c>
      <c r="G40" s="13">
        <f t="shared" si="9"/>
      </c>
      <c r="H40" s="23"/>
      <c r="I40" s="21">
        <f aca="true" t="shared" si="10" ref="I40:I71">IF(B40=3,IF(J40-E40&lt;1,"Apr","Mar"),IF(B40=4,IF(J40-E40&lt;1,"May","Apr"),IF(B40=5,IF(J40-E40&lt;1,"Jun","May"),"")))</f>
      </c>
      <c r="J40" s="19">
        <f aca="true" t="shared" si="11" ref="J40:J71">IF(F40="Mar",IF(G40+14&gt;31,G40+14-31,G40+14),IF(F40="Apr",IF(G40+14&gt;30,G40+14-30,G40+14),IF(F40="May",IF(G40+14&gt;31,G40+14-31,G40+14),"")))</f>
      </c>
      <c r="K40" s="20">
        <f t="shared" si="6"/>
      </c>
      <c r="L40" s="11">
        <f aca="true" t="shared" si="12" ref="L40:L71">IF(NOT(H40=""),IF(H40="Sun",J40+1,(IF(H40="Tue",J40+1,(IF(H40="Thu",J40+1,J40))))),"")</f>
      </c>
      <c r="N40" s="13"/>
      <c r="O40" s="13"/>
      <c r="P40" s="4"/>
      <c r="S40" s="13">
        <f t="shared" si="7"/>
      </c>
      <c r="T40" s="10">
        <f t="shared" si="8"/>
      </c>
      <c r="U40" s="11">
        <f aca="true" t="shared" si="13" ref="U40:U71">IF(Q40=9,IF(S40+21&lt;31,S40+21,S40+21-30),IF(Q40=10,IF(S40+21&lt;32,S40+21,S40+21-31),IF(Q40=11,IF(S40+21&lt;31,S40+21,S40+21-30),"")))</f>
      </c>
    </row>
    <row r="41" spans="1:21" ht="15.75">
      <c r="A41" s="5">
        <v>22</v>
      </c>
      <c r="E41">
        <f t="shared" si="4"/>
      </c>
      <c r="F41" s="12">
        <f t="shared" si="5"/>
      </c>
      <c r="G41" s="13">
        <f t="shared" si="9"/>
      </c>
      <c r="H41" s="23"/>
      <c r="I41" s="21">
        <f t="shared" si="10"/>
      </c>
      <c r="J41" s="19">
        <f t="shared" si="11"/>
      </c>
      <c r="K41" s="20">
        <f t="shared" si="6"/>
      </c>
      <c r="L41" s="11">
        <f t="shared" si="12"/>
      </c>
      <c r="N41" s="13"/>
      <c r="O41" s="13"/>
      <c r="P41" s="4"/>
      <c r="S41" s="13">
        <f t="shared" si="7"/>
      </c>
      <c r="T41" s="10">
        <f t="shared" si="8"/>
      </c>
      <c r="U41" s="11">
        <f t="shared" si="13"/>
      </c>
    </row>
    <row r="42" spans="1:22" ht="15.75">
      <c r="A42" s="3">
        <v>40273.49513888889</v>
      </c>
      <c r="B42">
        <v>4</v>
      </c>
      <c r="C42">
        <v>5</v>
      </c>
      <c r="D42" s="12">
        <v>0</v>
      </c>
      <c r="E42">
        <f t="shared" si="4"/>
        <v>5</v>
      </c>
      <c r="F42" s="12" t="str">
        <f t="shared" si="5"/>
        <v>Mar</v>
      </c>
      <c r="G42" s="13">
        <f t="shared" si="9"/>
        <v>24</v>
      </c>
      <c r="H42" s="23" t="s">
        <v>6</v>
      </c>
      <c r="I42" s="34" t="str">
        <f t="shared" si="10"/>
        <v>Apr</v>
      </c>
      <c r="J42" s="35">
        <f t="shared" si="11"/>
        <v>7</v>
      </c>
      <c r="K42" s="36" t="str">
        <f t="shared" si="6"/>
        <v>Apr</v>
      </c>
      <c r="L42" s="37">
        <f t="shared" si="12"/>
        <v>8</v>
      </c>
      <c r="N42" s="33" t="s">
        <v>33</v>
      </c>
      <c r="O42" s="13"/>
      <c r="P42" s="8">
        <v>40449.643055555556</v>
      </c>
      <c r="Q42" s="7">
        <v>9</v>
      </c>
      <c r="R42" s="7">
        <v>28</v>
      </c>
      <c r="S42" s="13">
        <f t="shared" si="7"/>
        <v>16</v>
      </c>
      <c r="T42" s="10" t="str">
        <f t="shared" si="8"/>
        <v>Oct</v>
      </c>
      <c r="U42" s="11">
        <f t="shared" si="13"/>
        <v>7</v>
      </c>
      <c r="V42" t="s">
        <v>2</v>
      </c>
    </row>
    <row r="43" spans="1:22" ht="15.75">
      <c r="A43" s="3">
        <v>40302.83888888889</v>
      </c>
      <c r="B43">
        <v>5</v>
      </c>
      <c r="C43">
        <v>4</v>
      </c>
      <c r="D43" s="12">
        <v>0</v>
      </c>
      <c r="E43">
        <f t="shared" si="4"/>
        <v>4</v>
      </c>
      <c r="F43" s="12" t="str">
        <f t="shared" si="5"/>
        <v>Apr</v>
      </c>
      <c r="G43" s="13">
        <f t="shared" si="9"/>
        <v>22</v>
      </c>
      <c r="H43" s="23" t="s">
        <v>2</v>
      </c>
      <c r="I43" s="21" t="str">
        <f t="shared" si="10"/>
        <v>May</v>
      </c>
      <c r="J43" s="19">
        <f t="shared" si="11"/>
        <v>6</v>
      </c>
      <c r="K43" s="20" t="str">
        <f t="shared" si="6"/>
        <v>May</v>
      </c>
      <c r="L43" s="11">
        <f t="shared" si="12"/>
        <v>6</v>
      </c>
      <c r="N43" s="33" t="s">
        <v>34</v>
      </c>
      <c r="O43" s="13"/>
      <c r="P43" s="8">
        <v>40479.299305555556</v>
      </c>
      <c r="Q43" s="7">
        <v>10</v>
      </c>
      <c r="R43" s="7">
        <v>28</v>
      </c>
      <c r="S43" s="13">
        <f t="shared" si="7"/>
        <v>16</v>
      </c>
      <c r="T43" s="10" t="str">
        <f t="shared" si="8"/>
        <v>Nov</v>
      </c>
      <c r="U43" s="11">
        <f t="shared" si="13"/>
        <v>6</v>
      </c>
      <c r="V43" t="s">
        <v>3</v>
      </c>
    </row>
    <row r="44" spans="1:21" ht="15.75">
      <c r="A44" s="5"/>
      <c r="E44">
        <f t="shared" si="4"/>
      </c>
      <c r="F44" s="12">
        <f t="shared" si="5"/>
      </c>
      <c r="G44" s="13">
        <f t="shared" si="9"/>
      </c>
      <c r="H44" s="23"/>
      <c r="I44" s="21">
        <f t="shared" si="10"/>
      </c>
      <c r="J44" s="19">
        <f t="shared" si="11"/>
      </c>
      <c r="K44" s="20">
        <f t="shared" si="6"/>
      </c>
      <c r="L44" s="11">
        <f t="shared" si="12"/>
      </c>
      <c r="N44" s="13"/>
      <c r="O44" s="13"/>
      <c r="P44" s="4"/>
      <c r="S44" s="13">
        <f t="shared" si="7"/>
      </c>
      <c r="T44" s="10">
        <f t="shared" si="8"/>
      </c>
      <c r="U44" s="11">
        <f t="shared" si="13"/>
      </c>
    </row>
    <row r="45" spans="1:21" ht="15.75">
      <c r="A45" s="5">
        <v>23</v>
      </c>
      <c r="E45">
        <f t="shared" si="4"/>
      </c>
      <c r="F45" s="12">
        <f t="shared" si="5"/>
      </c>
      <c r="G45" s="13">
        <f t="shared" si="9"/>
      </c>
      <c r="H45" s="23"/>
      <c r="I45" s="21">
        <f t="shared" si="10"/>
      </c>
      <c r="J45" s="19">
        <f t="shared" si="11"/>
      </c>
      <c r="K45" s="20">
        <f t="shared" si="6"/>
      </c>
      <c r="L45" s="11">
        <f t="shared" si="12"/>
      </c>
      <c r="N45" s="13"/>
      <c r="O45" s="13"/>
      <c r="P45" s="4"/>
      <c r="S45" s="13">
        <f t="shared" si="7"/>
      </c>
      <c r="T45" s="10">
        <f t="shared" si="8"/>
      </c>
      <c r="U45" s="11">
        <f t="shared" si="13"/>
      </c>
    </row>
    <row r="46" spans="1:22" ht="15.75">
      <c r="A46" s="3">
        <v>40262.970138888886</v>
      </c>
      <c r="B46">
        <v>3</v>
      </c>
      <c r="C46">
        <v>25</v>
      </c>
      <c r="D46" s="12">
        <v>0</v>
      </c>
      <c r="E46">
        <f t="shared" si="4"/>
        <v>25</v>
      </c>
      <c r="F46" s="12" t="str">
        <f t="shared" si="5"/>
        <v>Mar</v>
      </c>
      <c r="G46" s="13">
        <f t="shared" si="9"/>
        <v>13</v>
      </c>
      <c r="H46" s="23" t="s">
        <v>0</v>
      </c>
      <c r="I46" s="21" t="str">
        <f t="shared" si="10"/>
        <v>Mar</v>
      </c>
      <c r="J46" s="19">
        <f t="shared" si="11"/>
        <v>27</v>
      </c>
      <c r="K46" s="20" t="str">
        <f t="shared" si="6"/>
        <v>Mar</v>
      </c>
      <c r="L46" s="11">
        <f t="shared" si="12"/>
        <v>27</v>
      </c>
      <c r="N46" s="13" t="s">
        <v>35</v>
      </c>
      <c r="O46" s="13"/>
      <c r="P46" s="8">
        <v>40439.12222222222</v>
      </c>
      <c r="Q46" s="7">
        <v>9</v>
      </c>
      <c r="R46" s="7">
        <v>18</v>
      </c>
      <c r="S46" s="13">
        <f t="shared" si="7"/>
        <v>6</v>
      </c>
      <c r="T46" s="10" t="str">
        <f t="shared" si="8"/>
        <v>Sep</v>
      </c>
      <c r="U46" s="11">
        <f t="shared" si="13"/>
        <v>27</v>
      </c>
      <c r="V46" t="s">
        <v>4</v>
      </c>
    </row>
    <row r="47" spans="1:22" ht="15.75">
      <c r="A47" s="3">
        <v>40292.44861111111</v>
      </c>
      <c r="B47">
        <v>4</v>
      </c>
      <c r="C47">
        <v>24</v>
      </c>
      <c r="D47" s="12">
        <v>0</v>
      </c>
      <c r="E47">
        <f t="shared" si="4"/>
        <v>24</v>
      </c>
      <c r="F47" s="12" t="str">
        <f t="shared" si="5"/>
        <v>Apr</v>
      </c>
      <c r="G47" s="13">
        <f t="shared" si="9"/>
        <v>12</v>
      </c>
      <c r="H47" s="23" t="s">
        <v>4</v>
      </c>
      <c r="I47" s="21" t="str">
        <f t="shared" si="10"/>
        <v>Apr</v>
      </c>
      <c r="J47" s="19">
        <f t="shared" si="11"/>
        <v>26</v>
      </c>
      <c r="K47" s="20" t="str">
        <f t="shared" si="6"/>
        <v>Apr</v>
      </c>
      <c r="L47" s="11">
        <f t="shared" si="12"/>
        <v>26</v>
      </c>
      <c r="N47" s="13" t="s">
        <v>36</v>
      </c>
      <c r="O47" s="13"/>
      <c r="P47" s="8">
        <v>40468.6125</v>
      </c>
      <c r="Q47" s="7">
        <v>10</v>
      </c>
      <c r="R47" s="7">
        <v>17</v>
      </c>
      <c r="S47" s="13">
        <f t="shared" si="7"/>
        <v>5</v>
      </c>
      <c r="T47" s="10" t="str">
        <f t="shared" si="8"/>
        <v>Oct</v>
      </c>
      <c r="U47" s="11">
        <f t="shared" si="13"/>
        <v>26</v>
      </c>
      <c r="V47" t="s">
        <v>6</v>
      </c>
    </row>
    <row r="48" spans="1:21" ht="15.75">
      <c r="A48" s="5"/>
      <c r="E48">
        <f t="shared" si="4"/>
      </c>
      <c r="F48" s="12">
        <f t="shared" si="5"/>
      </c>
      <c r="G48" s="13">
        <f t="shared" si="9"/>
      </c>
      <c r="H48" s="23"/>
      <c r="I48" s="21">
        <f t="shared" si="10"/>
      </c>
      <c r="J48" s="19">
        <f t="shared" si="11"/>
      </c>
      <c r="K48" s="20">
        <f t="shared" si="6"/>
      </c>
      <c r="L48" s="11">
        <f t="shared" si="12"/>
      </c>
      <c r="N48" s="13"/>
      <c r="O48" s="13"/>
      <c r="P48" s="4"/>
      <c r="S48" s="13">
        <f t="shared" si="7"/>
      </c>
      <c r="T48" s="10">
        <f t="shared" si="8"/>
      </c>
      <c r="U48" s="11">
        <f t="shared" si="13"/>
      </c>
    </row>
    <row r="49" spans="1:21" ht="15.75">
      <c r="A49" s="5">
        <v>24</v>
      </c>
      <c r="E49">
        <f t="shared" si="4"/>
      </c>
      <c r="F49" s="12">
        <f t="shared" si="5"/>
      </c>
      <c r="G49" s="13">
        <f t="shared" si="9"/>
      </c>
      <c r="H49" s="23"/>
      <c r="I49" s="21">
        <f t="shared" si="10"/>
      </c>
      <c r="J49" s="19">
        <f t="shared" si="11"/>
      </c>
      <c r="K49" s="20">
        <f t="shared" si="6"/>
      </c>
      <c r="L49" s="11">
        <f t="shared" si="12"/>
      </c>
      <c r="N49" s="13"/>
      <c r="O49" s="13"/>
      <c r="P49" s="4"/>
      <c r="S49" s="13">
        <f t="shared" si="7"/>
      </c>
      <c r="T49" s="10">
        <f t="shared" si="8"/>
      </c>
      <c r="U49" s="11">
        <f t="shared" si="13"/>
      </c>
    </row>
    <row r="50" spans="1:22" ht="15.75">
      <c r="A50" s="3">
        <v>40251.13958333333</v>
      </c>
      <c r="B50">
        <v>3</v>
      </c>
      <c r="C50">
        <v>14</v>
      </c>
      <c r="D50" s="12">
        <v>0</v>
      </c>
      <c r="E50">
        <f t="shared" si="4"/>
        <v>14</v>
      </c>
      <c r="F50" s="12" t="str">
        <f t="shared" si="5"/>
        <v>Mar</v>
      </c>
      <c r="G50" s="13">
        <f t="shared" si="9"/>
        <v>2</v>
      </c>
      <c r="H50" s="23" t="s">
        <v>5</v>
      </c>
      <c r="I50" s="34" t="str">
        <f t="shared" si="10"/>
        <v>Mar</v>
      </c>
      <c r="J50" s="35">
        <f t="shared" si="11"/>
        <v>16</v>
      </c>
      <c r="K50" s="36" t="str">
        <f t="shared" si="6"/>
        <v>Mar</v>
      </c>
      <c r="L50" s="37">
        <f t="shared" si="12"/>
        <v>17</v>
      </c>
      <c r="N50" s="13" t="s">
        <v>37</v>
      </c>
      <c r="O50" s="13"/>
      <c r="P50" s="8">
        <v>40427.78888888889</v>
      </c>
      <c r="Q50" s="7">
        <v>9</v>
      </c>
      <c r="R50" s="7">
        <v>6</v>
      </c>
      <c r="S50" s="13">
        <f t="shared" si="7"/>
        <v>25</v>
      </c>
      <c r="T50" s="10" t="str">
        <f t="shared" si="8"/>
        <v>Sep</v>
      </c>
      <c r="U50" s="11">
        <f t="shared" si="13"/>
        <v>16</v>
      </c>
      <c r="V50" t="s">
        <v>0</v>
      </c>
    </row>
    <row r="51" spans="1:22" ht="15.75">
      <c r="A51" s="3">
        <v>40280.782638888886</v>
      </c>
      <c r="B51">
        <v>4</v>
      </c>
      <c r="C51">
        <v>12</v>
      </c>
      <c r="D51" s="12">
        <v>0</v>
      </c>
      <c r="E51">
        <f t="shared" si="4"/>
        <v>12</v>
      </c>
      <c r="F51" s="12" t="str">
        <f t="shared" si="5"/>
        <v>Mar</v>
      </c>
      <c r="G51" s="13">
        <f t="shared" si="9"/>
        <v>31</v>
      </c>
      <c r="H51" s="23" t="s">
        <v>3</v>
      </c>
      <c r="I51" s="21" t="str">
        <f t="shared" si="10"/>
        <v>Apr</v>
      </c>
      <c r="J51" s="19">
        <f t="shared" si="11"/>
        <v>14</v>
      </c>
      <c r="K51" s="20" t="str">
        <f t="shared" si="6"/>
        <v>Apr</v>
      </c>
      <c r="L51" s="11">
        <f t="shared" si="12"/>
        <v>14</v>
      </c>
      <c r="N51" s="13" t="s">
        <v>38</v>
      </c>
      <c r="O51" s="13"/>
      <c r="P51" s="8">
        <v>40457.191666666666</v>
      </c>
      <c r="Q51" s="7">
        <v>10</v>
      </c>
      <c r="R51" s="7">
        <v>6</v>
      </c>
      <c r="S51" s="13">
        <f t="shared" si="7"/>
        <v>24</v>
      </c>
      <c r="T51" s="10" t="str">
        <f t="shared" si="8"/>
        <v>Oct</v>
      </c>
      <c r="U51" s="11">
        <f t="shared" si="13"/>
        <v>14</v>
      </c>
      <c r="V51" t="s">
        <v>0</v>
      </c>
    </row>
    <row r="52" spans="1:22" ht="15.75">
      <c r="A52" s="3">
        <v>40310.311111111114</v>
      </c>
      <c r="B52">
        <v>5</v>
      </c>
      <c r="C52">
        <v>12</v>
      </c>
      <c r="D52" s="12">
        <v>0</v>
      </c>
      <c r="E52">
        <f t="shared" si="4"/>
        <v>12</v>
      </c>
      <c r="F52" s="12" t="str">
        <f t="shared" si="5"/>
        <v>Apr</v>
      </c>
      <c r="G52" s="13">
        <f t="shared" si="9"/>
        <v>30</v>
      </c>
      <c r="H52" s="23" t="s">
        <v>1</v>
      </c>
      <c r="I52" s="34" t="str">
        <f t="shared" si="10"/>
        <v>May</v>
      </c>
      <c r="J52" s="35">
        <f t="shared" si="11"/>
        <v>14</v>
      </c>
      <c r="K52" s="36" t="str">
        <f t="shared" si="6"/>
        <v>May</v>
      </c>
      <c r="L52" s="37">
        <f t="shared" si="12"/>
        <v>15</v>
      </c>
      <c r="N52" s="13" t="s">
        <v>39</v>
      </c>
      <c r="O52" s="13"/>
      <c r="P52" s="8">
        <v>40486.65</v>
      </c>
      <c r="Q52" s="7">
        <v>11</v>
      </c>
      <c r="R52" s="7">
        <v>4</v>
      </c>
      <c r="S52" s="13">
        <f t="shared" si="7"/>
        <v>23</v>
      </c>
      <c r="T52" s="10" t="str">
        <f t="shared" si="8"/>
        <v>Nov</v>
      </c>
      <c r="U52" s="11">
        <f t="shared" si="13"/>
        <v>14</v>
      </c>
      <c r="V52" t="s">
        <v>6</v>
      </c>
    </row>
    <row r="53" spans="1:21" ht="15.75">
      <c r="A53" s="5"/>
      <c r="E53">
        <f t="shared" si="4"/>
      </c>
      <c r="F53" s="12">
        <f t="shared" si="5"/>
      </c>
      <c r="G53" s="13">
        <f t="shared" si="9"/>
      </c>
      <c r="H53" s="23"/>
      <c r="I53" s="21">
        <f t="shared" si="10"/>
      </c>
      <c r="J53" s="19">
        <f t="shared" si="11"/>
      </c>
      <c r="K53" s="20">
        <f t="shared" si="6"/>
      </c>
      <c r="L53" s="11">
        <f t="shared" si="12"/>
      </c>
      <c r="N53" s="13"/>
      <c r="O53" s="13"/>
      <c r="P53" s="4"/>
      <c r="S53" s="13">
        <f t="shared" si="7"/>
      </c>
      <c r="T53" s="10">
        <f t="shared" si="8"/>
      </c>
      <c r="U53" s="11">
        <f t="shared" si="13"/>
      </c>
    </row>
    <row r="54" spans="1:21" ht="15.75">
      <c r="A54" s="5">
        <v>25</v>
      </c>
      <c r="E54">
        <f t="shared" si="4"/>
      </c>
      <c r="F54" s="12">
        <f t="shared" si="5"/>
      </c>
      <c r="G54" s="13">
        <f t="shared" si="9"/>
      </c>
      <c r="H54" s="23"/>
      <c r="I54" s="21">
        <f t="shared" si="10"/>
      </c>
      <c r="J54" s="19">
        <f t="shared" si="11"/>
      </c>
      <c r="K54" s="20">
        <f t="shared" si="6"/>
      </c>
      <c r="L54" s="11">
        <f t="shared" si="12"/>
      </c>
      <c r="N54" s="13"/>
      <c r="O54" s="13"/>
      <c r="P54" s="4"/>
      <c r="S54" s="13">
        <f t="shared" si="7"/>
      </c>
      <c r="T54" s="10">
        <f t="shared" si="8"/>
      </c>
      <c r="U54" s="11">
        <f t="shared" si="13"/>
      </c>
    </row>
    <row r="55" spans="1:22" ht="15.75">
      <c r="A55" s="6">
        <v>40269.84652777778</v>
      </c>
      <c r="B55">
        <v>4</v>
      </c>
      <c r="C55">
        <v>1</v>
      </c>
      <c r="D55" s="12">
        <v>0</v>
      </c>
      <c r="E55">
        <f t="shared" si="4"/>
        <v>1</v>
      </c>
      <c r="F55" s="12" t="str">
        <f t="shared" si="5"/>
        <v>Mar</v>
      </c>
      <c r="G55" s="13">
        <f t="shared" si="9"/>
        <v>20</v>
      </c>
      <c r="H55" s="23" t="s">
        <v>6</v>
      </c>
      <c r="I55" s="34" t="str">
        <f t="shared" si="10"/>
        <v>Apr</v>
      </c>
      <c r="J55" s="35">
        <f t="shared" si="11"/>
        <v>3</v>
      </c>
      <c r="K55" s="36" t="str">
        <f t="shared" si="6"/>
        <v>Apr</v>
      </c>
      <c r="L55" s="37">
        <f t="shared" si="12"/>
        <v>4</v>
      </c>
      <c r="N55" s="33" t="s">
        <v>40</v>
      </c>
      <c r="O55" s="13"/>
      <c r="P55" s="8">
        <v>40446.86597222222</v>
      </c>
      <c r="Q55" s="7">
        <v>9</v>
      </c>
      <c r="R55" s="7">
        <v>25</v>
      </c>
      <c r="S55" s="13">
        <f t="shared" si="7"/>
        <v>13</v>
      </c>
      <c r="T55" s="10" t="str">
        <f t="shared" si="8"/>
        <v>Oct</v>
      </c>
      <c r="U55" s="11">
        <f t="shared" si="13"/>
        <v>4</v>
      </c>
      <c r="V55" t="s">
        <v>5</v>
      </c>
    </row>
    <row r="56" spans="1:22" ht="15.75">
      <c r="A56" s="3">
        <v>40299.498611111114</v>
      </c>
      <c r="B56">
        <v>5</v>
      </c>
      <c r="C56">
        <v>1</v>
      </c>
      <c r="D56" s="12">
        <v>0</v>
      </c>
      <c r="E56">
        <f t="shared" si="4"/>
        <v>1</v>
      </c>
      <c r="F56" s="12" t="str">
        <f t="shared" si="5"/>
        <v>Apr</v>
      </c>
      <c r="G56" s="13">
        <f t="shared" si="9"/>
        <v>19</v>
      </c>
      <c r="H56" s="23" t="s">
        <v>5</v>
      </c>
      <c r="I56" s="34" t="str">
        <f t="shared" si="10"/>
        <v>May</v>
      </c>
      <c r="J56" s="35">
        <f t="shared" si="11"/>
        <v>3</v>
      </c>
      <c r="K56" s="36" t="str">
        <f t="shared" si="6"/>
        <v>May</v>
      </c>
      <c r="L56" s="37">
        <f t="shared" si="12"/>
        <v>4</v>
      </c>
      <c r="N56" s="13" t="s">
        <v>41</v>
      </c>
      <c r="O56" s="13"/>
      <c r="P56" s="8">
        <v>40476.28402777778</v>
      </c>
      <c r="Q56" s="7">
        <v>10</v>
      </c>
      <c r="R56" s="7">
        <v>25</v>
      </c>
      <c r="S56" s="13">
        <f t="shared" si="7"/>
        <v>13</v>
      </c>
      <c r="T56" s="10" t="str">
        <f t="shared" si="8"/>
        <v>Nov</v>
      </c>
      <c r="U56" s="11">
        <f t="shared" si="13"/>
        <v>3</v>
      </c>
      <c r="V56" t="s">
        <v>0</v>
      </c>
    </row>
    <row r="57" spans="1:21" ht="15.75">
      <c r="A57" s="5"/>
      <c r="E57">
        <f t="shared" si="4"/>
      </c>
      <c r="F57" s="12">
        <f t="shared" si="5"/>
      </c>
      <c r="G57" s="13">
        <f t="shared" si="9"/>
      </c>
      <c r="H57" s="23"/>
      <c r="I57" s="21">
        <f t="shared" si="10"/>
      </c>
      <c r="J57" s="19">
        <f t="shared" si="11"/>
      </c>
      <c r="K57" s="20">
        <f t="shared" si="6"/>
      </c>
      <c r="L57" s="11">
        <f t="shared" si="12"/>
      </c>
      <c r="N57" s="13"/>
      <c r="O57" s="13"/>
      <c r="P57" s="4"/>
      <c r="S57" s="13">
        <f t="shared" si="7"/>
      </c>
      <c r="T57" s="10">
        <f t="shared" si="8"/>
      </c>
      <c r="U57" s="11">
        <f t="shared" si="13"/>
      </c>
    </row>
    <row r="58" spans="1:21" ht="15.75">
      <c r="A58" s="5">
        <v>26</v>
      </c>
      <c r="E58">
        <f t="shared" si="4"/>
      </c>
      <c r="F58" s="12">
        <f t="shared" si="5"/>
      </c>
      <c r="G58" s="13">
        <f t="shared" si="9"/>
      </c>
      <c r="H58" s="23"/>
      <c r="I58" s="21">
        <f t="shared" si="10"/>
      </c>
      <c r="J58" s="19">
        <f t="shared" si="11"/>
      </c>
      <c r="K58" s="20">
        <f t="shared" si="6"/>
      </c>
      <c r="L58" s="11">
        <f t="shared" si="12"/>
      </c>
      <c r="N58" s="13"/>
      <c r="O58" s="13"/>
      <c r="P58" s="4"/>
      <c r="S58" s="13">
        <f t="shared" si="7"/>
      </c>
      <c r="T58" s="10">
        <f t="shared" si="8"/>
      </c>
      <c r="U58" s="11">
        <f t="shared" si="13"/>
      </c>
    </row>
    <row r="59" spans="1:22" ht="15.75">
      <c r="A59" s="3">
        <v>40258.895833333336</v>
      </c>
      <c r="B59">
        <v>3</v>
      </c>
      <c r="C59">
        <v>21</v>
      </c>
      <c r="D59" s="12">
        <v>0</v>
      </c>
      <c r="E59">
        <f t="shared" si="4"/>
        <v>21</v>
      </c>
      <c r="F59" s="12" t="str">
        <f t="shared" si="5"/>
        <v>Mar</v>
      </c>
      <c r="G59" s="13">
        <f t="shared" si="9"/>
        <v>9</v>
      </c>
      <c r="H59" s="23" t="s">
        <v>0</v>
      </c>
      <c r="I59" s="21" t="str">
        <f t="shared" si="10"/>
        <v>Mar</v>
      </c>
      <c r="J59" s="19">
        <f t="shared" si="11"/>
        <v>23</v>
      </c>
      <c r="K59" s="20" t="str">
        <f t="shared" si="6"/>
        <v>Mar</v>
      </c>
      <c r="L59" s="11">
        <f t="shared" si="12"/>
        <v>23</v>
      </c>
      <c r="N59" s="13" t="s">
        <v>42</v>
      </c>
      <c r="O59" s="13"/>
      <c r="P59" s="8">
        <v>40436.44097222222</v>
      </c>
      <c r="Q59" s="7">
        <v>9</v>
      </c>
      <c r="R59" s="7">
        <v>15</v>
      </c>
      <c r="S59" s="13">
        <f t="shared" si="7"/>
        <v>3</v>
      </c>
      <c r="T59" s="10" t="str">
        <f t="shared" si="8"/>
        <v>Sep</v>
      </c>
      <c r="U59" s="11">
        <f t="shared" si="13"/>
        <v>24</v>
      </c>
      <c r="V59" t="s">
        <v>6</v>
      </c>
    </row>
    <row r="60" spans="1:22" ht="15.75">
      <c r="A60" s="3">
        <v>40288.52222222222</v>
      </c>
      <c r="B60">
        <v>4</v>
      </c>
      <c r="C60">
        <v>20</v>
      </c>
      <c r="D60" s="12">
        <v>0</v>
      </c>
      <c r="E60">
        <f t="shared" si="4"/>
        <v>20</v>
      </c>
      <c r="F60" s="12" t="str">
        <f t="shared" si="5"/>
        <v>Apr</v>
      </c>
      <c r="G60" s="13">
        <f t="shared" si="9"/>
        <v>8</v>
      </c>
      <c r="H60" s="23" t="s">
        <v>4</v>
      </c>
      <c r="I60" s="21" t="str">
        <f t="shared" si="10"/>
        <v>Apr</v>
      </c>
      <c r="J60" s="19">
        <f t="shared" si="11"/>
        <v>22</v>
      </c>
      <c r="K60" s="20" t="str">
        <f t="shared" si="6"/>
        <v>Apr</v>
      </c>
      <c r="L60" s="11">
        <f t="shared" si="12"/>
        <v>22</v>
      </c>
      <c r="N60" s="13" t="s">
        <v>43</v>
      </c>
      <c r="O60" s="13"/>
      <c r="P60" s="8">
        <v>40465.91805555556</v>
      </c>
      <c r="Q60" s="7">
        <v>10</v>
      </c>
      <c r="R60" s="7">
        <v>14</v>
      </c>
      <c r="S60" s="13">
        <f t="shared" si="7"/>
        <v>2</v>
      </c>
      <c r="T60" s="10" t="str">
        <f t="shared" si="8"/>
        <v>Oct</v>
      </c>
      <c r="U60" s="11">
        <f t="shared" si="13"/>
        <v>23</v>
      </c>
      <c r="V60" t="s">
        <v>2</v>
      </c>
    </row>
    <row r="61" spans="1:22" ht="15.75">
      <c r="A61" s="3">
        <v>40318.15069444444</v>
      </c>
      <c r="B61">
        <v>5</v>
      </c>
      <c r="C61">
        <v>20</v>
      </c>
      <c r="D61" s="12">
        <v>0</v>
      </c>
      <c r="E61">
        <f t="shared" si="4"/>
        <v>20</v>
      </c>
      <c r="F61" s="12" t="str">
        <f t="shared" si="5"/>
        <v>May</v>
      </c>
      <c r="G61" s="13">
        <f t="shared" si="9"/>
        <v>8</v>
      </c>
      <c r="H61" s="23" t="s">
        <v>2</v>
      </c>
      <c r="I61" s="21" t="str">
        <f t="shared" si="10"/>
        <v>May</v>
      </c>
      <c r="J61" s="19">
        <f t="shared" si="11"/>
        <v>22</v>
      </c>
      <c r="K61" s="20" t="str">
        <f t="shared" si="6"/>
        <v>May</v>
      </c>
      <c r="L61" s="11">
        <f t="shared" si="12"/>
        <v>22</v>
      </c>
      <c r="N61" s="33" t="s">
        <v>44</v>
      </c>
      <c r="O61" s="13"/>
      <c r="P61" s="8">
        <v>40495.37013888889</v>
      </c>
      <c r="Q61" s="7">
        <v>11</v>
      </c>
      <c r="R61" s="7">
        <v>13</v>
      </c>
      <c r="S61" s="13">
        <f t="shared" si="7"/>
        <v>1</v>
      </c>
      <c r="T61" s="10" t="str">
        <f t="shared" si="8"/>
        <v>Nov</v>
      </c>
      <c r="U61" s="11">
        <f t="shared" si="13"/>
        <v>22</v>
      </c>
      <c r="V61" t="s">
        <v>3</v>
      </c>
    </row>
    <row r="62" spans="1:21" ht="15.75">
      <c r="A62" s="5"/>
      <c r="E62">
        <f t="shared" si="4"/>
      </c>
      <c r="F62" s="12">
        <f t="shared" si="5"/>
      </c>
      <c r="G62" s="13">
        <f t="shared" si="9"/>
      </c>
      <c r="H62" s="23"/>
      <c r="I62" s="21">
        <f t="shared" si="10"/>
      </c>
      <c r="J62" s="19">
        <f t="shared" si="11"/>
      </c>
      <c r="K62" s="20">
        <f t="shared" si="6"/>
      </c>
      <c r="L62" s="11">
        <f t="shared" si="12"/>
      </c>
      <c r="N62" s="13"/>
      <c r="O62" s="13"/>
      <c r="P62" s="4"/>
      <c r="S62" s="13">
        <f t="shared" si="7"/>
      </c>
      <c r="T62" s="10">
        <f t="shared" si="8"/>
      </c>
      <c r="U62" s="11">
        <f t="shared" si="13"/>
      </c>
    </row>
    <row r="63" spans="1:21" ht="15.75">
      <c r="A63" s="5">
        <v>27</v>
      </c>
      <c r="E63">
        <f t="shared" si="4"/>
      </c>
      <c r="F63" s="12">
        <f t="shared" si="5"/>
      </c>
      <c r="G63" s="13">
        <f t="shared" si="9"/>
      </c>
      <c r="H63" s="23"/>
      <c r="I63" s="21">
        <f t="shared" si="10"/>
      </c>
      <c r="J63" s="19">
        <f t="shared" si="11"/>
      </c>
      <c r="K63" s="20">
        <f t="shared" si="6"/>
      </c>
      <c r="L63" s="11">
        <f t="shared" si="12"/>
      </c>
      <c r="N63" s="13"/>
      <c r="O63" s="13"/>
      <c r="P63" s="4"/>
      <c r="Q63" s="7"/>
      <c r="S63" s="13">
        <f t="shared" si="7"/>
      </c>
      <c r="T63" s="10">
        <f t="shared" si="8"/>
      </c>
      <c r="U63" s="11">
        <f t="shared" si="13"/>
      </c>
    </row>
    <row r="64" spans="1:22" ht="15.75">
      <c r="A64" s="3">
        <v>40277.68541666667</v>
      </c>
      <c r="B64">
        <v>4</v>
      </c>
      <c r="C64">
        <v>9</v>
      </c>
      <c r="D64" s="12">
        <v>0</v>
      </c>
      <c r="E64">
        <f t="shared" si="4"/>
        <v>9</v>
      </c>
      <c r="F64" s="12" t="str">
        <f t="shared" si="5"/>
        <v>Mar</v>
      </c>
      <c r="G64" s="13">
        <f t="shared" si="9"/>
        <v>28</v>
      </c>
      <c r="H64" s="23" t="s">
        <v>3</v>
      </c>
      <c r="I64" s="21" t="str">
        <f t="shared" si="10"/>
        <v>Apr</v>
      </c>
      <c r="J64" s="19">
        <f t="shared" si="11"/>
        <v>11</v>
      </c>
      <c r="K64" s="20" t="str">
        <f t="shared" si="6"/>
        <v>Apr</v>
      </c>
      <c r="L64" s="11">
        <f t="shared" si="12"/>
        <v>11</v>
      </c>
      <c r="N64" s="13" t="s">
        <v>45</v>
      </c>
      <c r="O64" s="13"/>
      <c r="P64" s="8">
        <v>40455.36597222222</v>
      </c>
      <c r="Q64" s="7">
        <v>10</v>
      </c>
      <c r="R64" s="7">
        <v>4</v>
      </c>
      <c r="S64" s="13">
        <f t="shared" si="7"/>
        <v>22</v>
      </c>
      <c r="T64" s="10" t="str">
        <f t="shared" si="8"/>
        <v>Oct</v>
      </c>
      <c r="U64" s="11">
        <f t="shared" si="13"/>
        <v>12</v>
      </c>
      <c r="V64" t="s">
        <v>1</v>
      </c>
    </row>
    <row r="65" spans="1:22" ht="15.75">
      <c r="A65" s="3">
        <v>40307.21388888889</v>
      </c>
      <c r="B65">
        <v>5</v>
      </c>
      <c r="C65">
        <v>9</v>
      </c>
      <c r="D65" s="12">
        <v>0</v>
      </c>
      <c r="E65">
        <f t="shared" si="4"/>
        <v>9</v>
      </c>
      <c r="F65" s="12" t="str">
        <f t="shared" si="5"/>
        <v>Apr</v>
      </c>
      <c r="G65" s="13">
        <f t="shared" si="9"/>
        <v>27</v>
      </c>
      <c r="H65" s="23" t="s">
        <v>1</v>
      </c>
      <c r="I65" s="21" t="str">
        <f t="shared" si="10"/>
        <v>May</v>
      </c>
      <c r="J65" s="19">
        <f t="shared" si="11"/>
        <v>11</v>
      </c>
      <c r="K65" s="20" t="str">
        <f t="shared" si="6"/>
        <v>May</v>
      </c>
      <c r="L65" s="11">
        <f t="shared" si="12"/>
        <v>12</v>
      </c>
      <c r="N65" s="13" t="s">
        <v>46</v>
      </c>
      <c r="O65" s="13"/>
      <c r="P65" s="8">
        <v>40484.92986111111</v>
      </c>
      <c r="Q65" s="7">
        <v>11</v>
      </c>
      <c r="R65" s="7">
        <v>2</v>
      </c>
      <c r="S65" s="13">
        <f t="shared" si="7"/>
        <v>21</v>
      </c>
      <c r="T65" s="10" t="str">
        <f t="shared" si="8"/>
        <v>Nov</v>
      </c>
      <c r="U65" s="11">
        <f t="shared" si="13"/>
        <v>12</v>
      </c>
      <c r="V65" t="s">
        <v>2</v>
      </c>
    </row>
    <row r="66" spans="1:21" ht="15.75">
      <c r="A66" s="5"/>
      <c r="E66">
        <f t="shared" si="4"/>
      </c>
      <c r="F66" s="12">
        <f t="shared" si="5"/>
      </c>
      <c r="G66" s="13">
        <f t="shared" si="9"/>
      </c>
      <c r="H66" s="23"/>
      <c r="I66" s="21">
        <f t="shared" si="10"/>
      </c>
      <c r="J66" s="19">
        <f t="shared" si="11"/>
      </c>
      <c r="K66" s="20">
        <f t="shared" si="6"/>
      </c>
      <c r="L66" s="11">
        <f t="shared" si="12"/>
      </c>
      <c r="N66" s="13"/>
      <c r="O66" s="13"/>
      <c r="P66" s="4"/>
      <c r="S66" s="13">
        <f t="shared" si="7"/>
      </c>
      <c r="T66" s="10">
        <f t="shared" si="8"/>
      </c>
      <c r="U66" s="11">
        <f t="shared" si="13"/>
      </c>
    </row>
    <row r="67" spans="1:21" ht="15.75">
      <c r="A67" s="5">
        <v>28</v>
      </c>
      <c r="E67">
        <f t="shared" si="4"/>
      </c>
      <c r="F67" s="12">
        <f t="shared" si="5"/>
      </c>
      <c r="G67" s="13">
        <f t="shared" si="9"/>
      </c>
      <c r="H67" s="23"/>
      <c r="I67" s="21">
        <f t="shared" si="10"/>
      </c>
      <c r="J67" s="19">
        <f t="shared" si="11"/>
      </c>
      <c r="K67" s="20">
        <f t="shared" si="6"/>
      </c>
      <c r="L67" s="11">
        <f t="shared" si="12"/>
      </c>
      <c r="N67" s="13"/>
      <c r="O67" s="13"/>
      <c r="P67" s="4"/>
      <c r="S67" s="13">
        <f t="shared" si="7"/>
      </c>
      <c r="T67" s="10">
        <f t="shared" si="8"/>
      </c>
      <c r="U67" s="11">
        <f t="shared" si="13"/>
      </c>
    </row>
    <row r="68" spans="1:22" ht="15.75">
      <c r="A68" s="3">
        <v>40266.14027777778</v>
      </c>
      <c r="B68">
        <v>3</v>
      </c>
      <c r="C68">
        <v>29</v>
      </c>
      <c r="D68" s="12">
        <v>0</v>
      </c>
      <c r="E68">
        <f t="shared" si="4"/>
        <v>29</v>
      </c>
      <c r="F68" s="12" t="str">
        <f t="shared" si="5"/>
        <v>Mar</v>
      </c>
      <c r="G68" s="13">
        <f t="shared" si="9"/>
        <v>17</v>
      </c>
      <c r="H68" s="23" t="s">
        <v>2</v>
      </c>
      <c r="I68" s="21" t="str">
        <f t="shared" si="10"/>
        <v>Mar</v>
      </c>
      <c r="J68" s="19">
        <f t="shared" si="11"/>
        <v>31</v>
      </c>
      <c r="K68" s="20" t="str">
        <f t="shared" si="6"/>
        <v>Mar</v>
      </c>
      <c r="L68" s="11">
        <f t="shared" si="12"/>
        <v>31</v>
      </c>
      <c r="N68" s="33" t="s">
        <v>47</v>
      </c>
      <c r="O68" s="13"/>
      <c r="P68" s="8">
        <v>40443.52013888889</v>
      </c>
      <c r="Q68" s="7">
        <v>9</v>
      </c>
      <c r="R68" s="7">
        <v>22</v>
      </c>
      <c r="S68" s="13">
        <f t="shared" si="7"/>
        <v>10</v>
      </c>
      <c r="T68" s="10" t="str">
        <f t="shared" si="8"/>
        <v>Oct</v>
      </c>
      <c r="U68" s="11">
        <f t="shared" si="13"/>
        <v>1</v>
      </c>
      <c r="V68" t="s">
        <v>3</v>
      </c>
    </row>
    <row r="69" spans="1:22" ht="15.75">
      <c r="A69" s="3">
        <v>40295.52847222222</v>
      </c>
      <c r="B69">
        <v>4</v>
      </c>
      <c r="C69">
        <v>27</v>
      </c>
      <c r="D69" s="12">
        <v>0</v>
      </c>
      <c r="E69">
        <f t="shared" si="4"/>
        <v>27</v>
      </c>
      <c r="F69" s="12" t="str">
        <f t="shared" si="5"/>
        <v>Apr</v>
      </c>
      <c r="G69" s="13">
        <f t="shared" si="9"/>
        <v>15</v>
      </c>
      <c r="H69" s="23" t="s">
        <v>5</v>
      </c>
      <c r="I69" s="34" t="str">
        <f t="shared" si="10"/>
        <v>Apr</v>
      </c>
      <c r="J69" s="35">
        <f t="shared" si="11"/>
        <v>29</v>
      </c>
      <c r="K69" s="36" t="str">
        <f t="shared" si="6"/>
        <v>Apr</v>
      </c>
      <c r="L69" s="37">
        <f t="shared" si="12"/>
        <v>30</v>
      </c>
      <c r="N69" s="13" t="s">
        <v>48</v>
      </c>
      <c r="O69" s="13"/>
      <c r="P69" s="8">
        <v>40473.23125</v>
      </c>
      <c r="Q69" s="7">
        <v>10</v>
      </c>
      <c r="R69" s="7">
        <v>22</v>
      </c>
      <c r="S69" s="13">
        <f t="shared" si="7"/>
        <v>10</v>
      </c>
      <c r="T69" s="10" t="str">
        <f t="shared" si="8"/>
        <v>Oct</v>
      </c>
      <c r="U69" s="11">
        <f t="shared" si="13"/>
        <v>31</v>
      </c>
      <c r="V69" t="s">
        <v>1</v>
      </c>
    </row>
    <row r="70" spans="1:21" ht="15.75">
      <c r="A70" s="5"/>
      <c r="E70">
        <f t="shared" si="4"/>
      </c>
      <c r="F70" s="12">
        <f t="shared" si="5"/>
      </c>
      <c r="G70" s="13">
        <f t="shared" si="9"/>
      </c>
      <c r="H70" s="23"/>
      <c r="I70" s="21">
        <f t="shared" si="10"/>
      </c>
      <c r="J70" s="19">
        <f t="shared" si="11"/>
      </c>
      <c r="K70" s="20">
        <f t="shared" si="6"/>
      </c>
      <c r="L70" s="11">
        <f t="shared" si="12"/>
      </c>
      <c r="N70" s="13"/>
      <c r="O70" s="13"/>
      <c r="P70" s="4"/>
      <c r="S70" s="13">
        <f t="shared" si="7"/>
      </c>
      <c r="T70" s="10">
        <f t="shared" si="8"/>
      </c>
      <c r="U70" s="11">
        <f t="shared" si="13"/>
      </c>
    </row>
    <row r="71" spans="1:21" ht="15.75">
      <c r="A71" s="5">
        <v>29</v>
      </c>
      <c r="E71">
        <f t="shared" si="4"/>
      </c>
      <c r="F71" s="12">
        <f t="shared" si="5"/>
      </c>
      <c r="G71" s="13">
        <f t="shared" si="9"/>
      </c>
      <c r="H71" s="23"/>
      <c r="I71" s="21">
        <f t="shared" si="10"/>
      </c>
      <c r="J71" s="19">
        <f t="shared" si="11"/>
      </c>
      <c r="K71" s="20">
        <f t="shared" si="6"/>
      </c>
      <c r="L71" s="11">
        <f t="shared" si="12"/>
      </c>
      <c r="N71" s="13"/>
      <c r="O71" s="13"/>
      <c r="P71" s="4"/>
      <c r="S71" s="13">
        <f t="shared" si="7"/>
      </c>
      <c r="T71" s="10">
        <f t="shared" si="8"/>
      </c>
      <c r="U71" s="11">
        <f t="shared" si="13"/>
      </c>
    </row>
    <row r="72" spans="1:22" ht="15.75">
      <c r="A72" s="3">
        <v>40255.79722222222</v>
      </c>
      <c r="B72">
        <v>3</v>
      </c>
      <c r="C72">
        <v>18</v>
      </c>
      <c r="D72" s="12">
        <v>0</v>
      </c>
      <c r="E72">
        <f t="shared" si="4"/>
        <v>18</v>
      </c>
      <c r="F72" s="12" t="str">
        <f t="shared" si="5"/>
        <v>Mar</v>
      </c>
      <c r="G72" s="13">
        <f t="shared" si="9"/>
        <v>6</v>
      </c>
      <c r="H72" s="23" t="s">
        <v>1</v>
      </c>
      <c r="I72" s="34" t="str">
        <f aca="true" t="shared" si="14" ref="I72:I103">IF(B72=3,IF(J72-E72&lt;1,"Apr","Mar"),IF(B72=4,IF(J72-E72&lt;1,"May","Apr"),IF(B72=5,IF(J72-E72&lt;1,"Jun","May"),"")))</f>
        <v>Mar</v>
      </c>
      <c r="J72" s="35">
        <f aca="true" t="shared" si="15" ref="J72:J104">IF(F72="Mar",IF(G72+14&gt;31,G72+14-31,G72+14),IF(F72="Apr",IF(G72+14&gt;30,G72+14-30,G72+14),IF(F72="May",IF(G72+14&gt;31,G72+14-31,G72+14),"")))</f>
        <v>20</v>
      </c>
      <c r="K72" s="36" t="str">
        <f t="shared" si="6"/>
        <v>Mar</v>
      </c>
      <c r="L72" s="37">
        <f aca="true" t="shared" si="16" ref="L72:L104">IF(NOT(H72=""),IF(H72="Sun",J72+1,(IF(H72="Tue",J72+1,(IF(H72="Thu",J72+1,J72))))),"")</f>
        <v>21</v>
      </c>
      <c r="N72" s="13" t="s">
        <v>49</v>
      </c>
      <c r="O72" s="13"/>
      <c r="P72" s="8">
        <v>40432.50833333333</v>
      </c>
      <c r="Q72" s="7">
        <v>9</v>
      </c>
      <c r="R72" s="7">
        <v>11</v>
      </c>
      <c r="S72" s="13">
        <f t="shared" si="7"/>
        <v>30</v>
      </c>
      <c r="T72" s="10" t="str">
        <f t="shared" si="8"/>
        <v>Sep</v>
      </c>
      <c r="U72" s="11">
        <f aca="true" t="shared" si="17" ref="U72:U104">IF(Q72=9,IF(S72+21&lt;31,S72+21,S72+21-30),IF(Q72=10,IF(S72+21&lt;32,S72+21,S72+21-31),IF(Q72=11,IF(S72+21&lt;31,S72+21,S72+21-30),"")))</f>
        <v>21</v>
      </c>
      <c r="V72" t="s">
        <v>2</v>
      </c>
    </row>
    <row r="73" spans="1:22" ht="15.75">
      <c r="A73" s="3">
        <v>40285.114583333336</v>
      </c>
      <c r="B73">
        <v>4</v>
      </c>
      <c r="C73">
        <v>17</v>
      </c>
      <c r="D73" s="12">
        <v>0</v>
      </c>
      <c r="E73">
        <f aca="true" t="shared" si="18" ref="E73:E104">IF(NOT(C73=""),C73+D73,"")</f>
        <v>17</v>
      </c>
      <c r="F73" s="12" t="str">
        <f aca="true" t="shared" si="19" ref="F73:F104">IF(B73=3,IF(G73-E73&lt;1,"Mar","Feb"),IF(B73=4,IF(G73-E73&lt;1,"Apr","Mar"),IF(B73=5,IF(G73-E73&lt;1,"May","Apr"),"")))</f>
        <v>Apr</v>
      </c>
      <c r="G73" s="13">
        <f t="shared" si="9"/>
        <v>5</v>
      </c>
      <c r="H73" s="23" t="s">
        <v>6</v>
      </c>
      <c r="I73" s="34" t="str">
        <f t="shared" si="14"/>
        <v>Apr</v>
      </c>
      <c r="J73" s="35">
        <f t="shared" si="15"/>
        <v>19</v>
      </c>
      <c r="K73" s="36" t="str">
        <f aca="true" t="shared" si="20" ref="K73:K104">I73</f>
        <v>Apr</v>
      </c>
      <c r="L73" s="37">
        <f t="shared" si="16"/>
        <v>20</v>
      </c>
      <c r="N73" s="33" t="s">
        <v>24</v>
      </c>
      <c r="O73" s="13"/>
      <c r="P73" s="8">
        <v>40462.26180555556</v>
      </c>
      <c r="Q73" s="7">
        <v>10</v>
      </c>
      <c r="R73" s="7">
        <v>11</v>
      </c>
      <c r="S73" s="13">
        <f aca="true" t="shared" si="21" ref="S73:S104">IF(R73&gt;12,R73-12,IF(Q73=9,31+R73-12,IF(Q73=10,30+R73-12,IF(Q73=11,31+R73-12,IF(Q73="","","")))))</f>
        <v>29</v>
      </c>
      <c r="T73" s="10" t="str">
        <f aca="true" t="shared" si="22" ref="T73:T104">IF(Q73=9,IF(U73-R73&lt;1,"Oct","Sep"),IF(Q73=10,IF(U73-R73&lt;1,"Nov","Oct"),IF(Q73=11,IF(U73-R73&lt;1,"Dec","Nov"),"")))</f>
        <v>Oct</v>
      </c>
      <c r="U73" s="11">
        <f t="shared" si="17"/>
        <v>19</v>
      </c>
      <c r="V73" t="s">
        <v>2</v>
      </c>
    </row>
    <row r="74" spans="1:22" ht="15.75">
      <c r="A74" s="3">
        <v>40314.44305555556</v>
      </c>
      <c r="B74">
        <v>5</v>
      </c>
      <c r="C74">
        <v>16</v>
      </c>
      <c r="D74" s="12">
        <v>0</v>
      </c>
      <c r="E74">
        <f t="shared" si="18"/>
        <v>16</v>
      </c>
      <c r="F74" s="12" t="str">
        <f t="shared" si="19"/>
        <v>May</v>
      </c>
      <c r="G74" s="13">
        <f t="shared" si="9"/>
        <v>4</v>
      </c>
      <c r="H74" s="23" t="s">
        <v>2</v>
      </c>
      <c r="I74" s="21" t="str">
        <f t="shared" si="14"/>
        <v>May</v>
      </c>
      <c r="J74" s="19">
        <f t="shared" si="15"/>
        <v>18</v>
      </c>
      <c r="K74" s="20" t="str">
        <f t="shared" si="20"/>
        <v>May</v>
      </c>
      <c r="L74" s="11">
        <f t="shared" si="16"/>
        <v>18</v>
      </c>
      <c r="N74" s="33" t="s">
        <v>50</v>
      </c>
      <c r="O74" s="13"/>
      <c r="P74" s="8">
        <v>40492.05763888889</v>
      </c>
      <c r="Q74" s="7">
        <v>11</v>
      </c>
      <c r="R74" s="7">
        <v>10</v>
      </c>
      <c r="S74" s="13">
        <f t="shared" si="21"/>
        <v>29</v>
      </c>
      <c r="T74" s="10" t="str">
        <f t="shared" si="22"/>
        <v>Nov</v>
      </c>
      <c r="U74" s="11">
        <f t="shared" si="17"/>
        <v>20</v>
      </c>
      <c r="V74" t="s">
        <v>1</v>
      </c>
    </row>
    <row r="75" spans="1:21" ht="15.75">
      <c r="A75" s="5"/>
      <c r="E75">
        <f t="shared" si="18"/>
      </c>
      <c r="F75" s="12">
        <f t="shared" si="19"/>
      </c>
      <c r="G75" s="13">
        <f aca="true" t="shared" si="23" ref="G75:G104">IF(NOT(E75=""),IF(E75&gt;12,E75-12,IF(B75=4,31+E75-12,IF(B75=5,30+E75-12,IF(B75=3,E75-12,IF(B75="","",""))))),"")</f>
      </c>
      <c r="H75" s="23"/>
      <c r="I75" s="21">
        <f t="shared" si="14"/>
      </c>
      <c r="J75" s="19">
        <f t="shared" si="15"/>
      </c>
      <c r="K75" s="20">
        <f t="shared" si="20"/>
      </c>
      <c r="L75" s="11">
        <f t="shared" si="16"/>
      </c>
      <c r="N75" s="13"/>
      <c r="O75" s="13"/>
      <c r="P75" s="4"/>
      <c r="S75" s="13">
        <f t="shared" si="21"/>
      </c>
      <c r="T75" s="10">
        <f t="shared" si="22"/>
      </c>
      <c r="U75" s="11">
        <f t="shared" si="17"/>
      </c>
    </row>
    <row r="76" spans="1:21" ht="15.75">
      <c r="A76" s="5">
        <v>30</v>
      </c>
      <c r="E76">
        <f t="shared" si="18"/>
      </c>
      <c r="F76" s="12">
        <f t="shared" si="19"/>
      </c>
      <c r="G76" s="13">
        <f t="shared" si="23"/>
      </c>
      <c r="H76" s="23"/>
      <c r="I76" s="21">
        <f t="shared" si="14"/>
      </c>
      <c r="J76" s="19">
        <f t="shared" si="15"/>
      </c>
      <c r="K76" s="20">
        <f t="shared" si="20"/>
      </c>
      <c r="L76" s="11">
        <f t="shared" si="16"/>
      </c>
      <c r="N76" s="13"/>
      <c r="O76" s="13"/>
      <c r="P76" s="4"/>
      <c r="S76" s="13">
        <f t="shared" si="21"/>
      </c>
      <c r="T76" s="10">
        <f t="shared" si="22"/>
      </c>
      <c r="U76" s="11">
        <f t="shared" si="17"/>
      </c>
    </row>
    <row r="77" spans="1:22" ht="15.75">
      <c r="A77" s="3">
        <v>40274.82083333333</v>
      </c>
      <c r="B77">
        <v>4</v>
      </c>
      <c r="C77">
        <v>6</v>
      </c>
      <c r="D77" s="12">
        <v>0</v>
      </c>
      <c r="E77">
        <f t="shared" si="18"/>
        <v>6</v>
      </c>
      <c r="F77" s="12" t="str">
        <f t="shared" si="19"/>
        <v>Mar</v>
      </c>
      <c r="G77" s="13">
        <f t="shared" si="23"/>
        <v>25</v>
      </c>
      <c r="H77" s="23" t="s">
        <v>0</v>
      </c>
      <c r="I77" s="21" t="str">
        <f t="shared" si="14"/>
        <v>Apr</v>
      </c>
      <c r="J77" s="19">
        <f t="shared" si="15"/>
        <v>8</v>
      </c>
      <c r="K77" s="20" t="str">
        <f t="shared" si="20"/>
        <v>Apr</v>
      </c>
      <c r="L77" s="11">
        <f t="shared" si="16"/>
        <v>8</v>
      </c>
      <c r="N77" s="13" t="s">
        <v>51</v>
      </c>
      <c r="O77" s="13"/>
      <c r="P77" s="8">
        <v>40451.26875</v>
      </c>
      <c r="Q77" s="7">
        <v>9</v>
      </c>
      <c r="R77" s="7">
        <v>30</v>
      </c>
      <c r="S77" s="13">
        <f t="shared" si="21"/>
        <v>18</v>
      </c>
      <c r="T77" s="10" t="str">
        <f t="shared" si="22"/>
        <v>Oct</v>
      </c>
      <c r="U77" s="11">
        <f t="shared" si="17"/>
        <v>9</v>
      </c>
      <c r="V77" t="s">
        <v>4</v>
      </c>
    </row>
    <row r="78" spans="1:22" ht="15.75">
      <c r="A78" s="3">
        <v>40304.125</v>
      </c>
      <c r="B78">
        <v>5</v>
      </c>
      <c r="C78">
        <v>6</v>
      </c>
      <c r="D78" s="12">
        <v>0</v>
      </c>
      <c r="E78">
        <f t="shared" si="18"/>
        <v>6</v>
      </c>
      <c r="F78" s="12" t="str">
        <f t="shared" si="19"/>
        <v>Apr</v>
      </c>
      <c r="G78" s="13">
        <f t="shared" si="23"/>
        <v>24</v>
      </c>
      <c r="H78" s="23" t="s">
        <v>4</v>
      </c>
      <c r="I78" s="21" t="str">
        <f t="shared" si="14"/>
        <v>May</v>
      </c>
      <c r="J78" s="19">
        <f t="shared" si="15"/>
        <v>8</v>
      </c>
      <c r="K78" s="20" t="str">
        <f t="shared" si="20"/>
        <v>May</v>
      </c>
      <c r="L78" s="11">
        <f t="shared" si="16"/>
        <v>8</v>
      </c>
      <c r="N78" s="13" t="s">
        <v>52</v>
      </c>
      <c r="O78" s="13"/>
      <c r="P78" s="8">
        <v>40481.02638888889</v>
      </c>
      <c r="Q78" s="7">
        <v>10</v>
      </c>
      <c r="R78" s="7">
        <v>30</v>
      </c>
      <c r="S78" s="13">
        <f t="shared" si="21"/>
        <v>18</v>
      </c>
      <c r="T78" s="10" t="str">
        <f t="shared" si="22"/>
        <v>Nov</v>
      </c>
      <c r="U78" s="11">
        <f t="shared" si="17"/>
        <v>8</v>
      </c>
      <c r="V78" t="s">
        <v>2</v>
      </c>
    </row>
    <row r="79" spans="1:21" ht="15.75">
      <c r="A79" s="5"/>
      <c r="E79">
        <f t="shared" si="18"/>
      </c>
      <c r="F79" s="12">
        <f t="shared" si="19"/>
      </c>
      <c r="G79" s="13">
        <f t="shared" si="23"/>
      </c>
      <c r="H79" s="23"/>
      <c r="I79" s="21">
        <f t="shared" si="14"/>
      </c>
      <c r="J79" s="19">
        <f t="shared" si="15"/>
      </c>
      <c r="K79" s="20">
        <f t="shared" si="20"/>
      </c>
      <c r="L79" s="11">
        <f t="shared" si="16"/>
      </c>
      <c r="N79" s="13"/>
      <c r="O79" s="13"/>
      <c r="P79" s="4"/>
      <c r="S79" s="13">
        <f t="shared" si="21"/>
      </c>
      <c r="T79" s="10">
        <f t="shared" si="22"/>
      </c>
      <c r="U79" s="11">
        <f t="shared" si="17"/>
      </c>
    </row>
    <row r="80" spans="1:21" ht="15.75">
      <c r="A80" s="5">
        <v>31</v>
      </c>
      <c r="E80">
        <f t="shared" si="18"/>
      </c>
      <c r="F80" s="12">
        <f t="shared" si="19"/>
      </c>
      <c r="G80" s="13">
        <f t="shared" si="23"/>
      </c>
      <c r="H80" s="23"/>
      <c r="I80" s="21">
        <f t="shared" si="14"/>
      </c>
      <c r="J80" s="19">
        <f t="shared" si="15"/>
      </c>
      <c r="K80" s="20">
        <f t="shared" si="20"/>
      </c>
      <c r="L80" s="11">
        <f t="shared" si="16"/>
      </c>
      <c r="N80" s="13"/>
      <c r="O80" s="13"/>
      <c r="P80" s="4"/>
      <c r="S80" s="13">
        <f t="shared" si="21"/>
      </c>
      <c r="T80" s="10">
        <f t="shared" si="22"/>
      </c>
      <c r="U80" s="11">
        <f t="shared" si="17"/>
      </c>
    </row>
    <row r="81" spans="1:22" ht="15.75">
      <c r="A81" s="3">
        <v>40264.45486111111</v>
      </c>
      <c r="B81">
        <v>3</v>
      </c>
      <c r="C81">
        <v>27</v>
      </c>
      <c r="D81" s="12">
        <v>0</v>
      </c>
      <c r="E81">
        <f t="shared" si="18"/>
        <v>27</v>
      </c>
      <c r="F81" s="12" t="str">
        <f t="shared" si="19"/>
        <v>Mar</v>
      </c>
      <c r="G81" s="13">
        <f t="shared" si="23"/>
        <v>15</v>
      </c>
      <c r="H81" s="23" t="s">
        <v>5</v>
      </c>
      <c r="I81" s="34" t="str">
        <f t="shared" si="14"/>
        <v>Mar</v>
      </c>
      <c r="J81" s="35">
        <f t="shared" si="15"/>
        <v>29</v>
      </c>
      <c r="K81" s="36" t="str">
        <f t="shared" si="20"/>
        <v>Mar</v>
      </c>
      <c r="L81" s="37">
        <f t="shared" si="16"/>
        <v>30</v>
      </c>
      <c r="N81" s="13" t="s">
        <v>53</v>
      </c>
      <c r="O81" s="13"/>
      <c r="P81" s="8">
        <v>40440.532638888886</v>
      </c>
      <c r="Q81" s="7">
        <v>9</v>
      </c>
      <c r="R81" s="7">
        <v>19</v>
      </c>
      <c r="S81" s="13">
        <f t="shared" si="21"/>
        <v>7</v>
      </c>
      <c r="T81" s="10" t="str">
        <f t="shared" si="22"/>
        <v>Sep</v>
      </c>
      <c r="U81" s="11">
        <f t="shared" si="17"/>
        <v>28</v>
      </c>
      <c r="V81" t="s">
        <v>3</v>
      </c>
    </row>
    <row r="82" spans="1:22" ht="15.75">
      <c r="A82" s="3">
        <v>40293.83263888889</v>
      </c>
      <c r="B82">
        <v>4</v>
      </c>
      <c r="C82">
        <v>25</v>
      </c>
      <c r="D82" s="12">
        <v>0</v>
      </c>
      <c r="E82">
        <f t="shared" si="18"/>
        <v>25</v>
      </c>
      <c r="F82" s="12" t="str">
        <f t="shared" si="19"/>
        <v>Apr</v>
      </c>
      <c r="G82" s="13">
        <f t="shared" si="23"/>
        <v>13</v>
      </c>
      <c r="H82" s="23" t="s">
        <v>3</v>
      </c>
      <c r="I82" s="21" t="str">
        <f t="shared" si="14"/>
        <v>Apr</v>
      </c>
      <c r="J82" s="19">
        <f t="shared" si="15"/>
        <v>27</v>
      </c>
      <c r="K82" s="20" t="str">
        <f t="shared" si="20"/>
        <v>Apr</v>
      </c>
      <c r="L82" s="11">
        <f t="shared" si="16"/>
        <v>27</v>
      </c>
      <c r="N82" s="13" t="s">
        <v>54</v>
      </c>
      <c r="O82" s="13"/>
      <c r="P82" s="8">
        <v>40470.12430555555</v>
      </c>
      <c r="Q82" s="7">
        <v>10</v>
      </c>
      <c r="R82" s="7">
        <v>19</v>
      </c>
      <c r="S82" s="13">
        <f t="shared" si="21"/>
        <v>7</v>
      </c>
      <c r="T82" s="10" t="str">
        <f t="shared" si="22"/>
        <v>Oct</v>
      </c>
      <c r="U82" s="11">
        <f t="shared" si="17"/>
        <v>28</v>
      </c>
      <c r="V82" t="s">
        <v>1</v>
      </c>
    </row>
    <row r="83" spans="1:21" ht="15.75">
      <c r="A83" s="5"/>
      <c r="E83">
        <f t="shared" si="18"/>
      </c>
      <c r="F83" s="12">
        <f t="shared" si="19"/>
      </c>
      <c r="G83" s="13">
        <f t="shared" si="23"/>
      </c>
      <c r="H83" s="23"/>
      <c r="I83" s="21">
        <f t="shared" si="14"/>
      </c>
      <c r="J83" s="19">
        <f t="shared" si="15"/>
      </c>
      <c r="K83" s="20">
        <f t="shared" si="20"/>
      </c>
      <c r="L83" s="11">
        <f t="shared" si="16"/>
      </c>
      <c r="N83" s="13"/>
      <c r="O83" s="13"/>
      <c r="P83" s="4"/>
      <c r="S83" s="13">
        <f t="shared" si="21"/>
      </c>
      <c r="T83" s="10">
        <f t="shared" si="22"/>
      </c>
      <c r="U83" s="11">
        <f t="shared" si="17"/>
      </c>
    </row>
    <row r="84" spans="1:21" ht="15.75">
      <c r="A84" s="5">
        <v>32</v>
      </c>
      <c r="E84">
        <f t="shared" si="18"/>
      </c>
      <c r="F84" s="12">
        <f t="shared" si="19"/>
      </c>
      <c r="G84" s="13">
        <f t="shared" si="23"/>
      </c>
      <c r="H84" s="23"/>
      <c r="I84" s="21">
        <f t="shared" si="14"/>
      </c>
      <c r="J84" s="19">
        <f t="shared" si="15"/>
      </c>
      <c r="K84" s="20">
        <f t="shared" si="20"/>
      </c>
      <c r="L84" s="11">
        <f t="shared" si="16"/>
      </c>
      <c r="N84" s="13"/>
      <c r="O84" s="13"/>
      <c r="P84" s="4"/>
      <c r="S84" s="13">
        <f t="shared" si="21"/>
      </c>
      <c r="T84" s="10">
        <f t="shared" si="22"/>
      </c>
      <c r="U84" s="11">
        <f t="shared" si="17"/>
      </c>
    </row>
    <row r="85" spans="1:22" ht="15.75">
      <c r="A85" s="3">
        <v>40252.84097222222</v>
      </c>
      <c r="B85">
        <v>3</v>
      </c>
      <c r="C85">
        <v>15</v>
      </c>
      <c r="D85" s="12">
        <v>0</v>
      </c>
      <c r="E85">
        <f t="shared" si="18"/>
        <v>15</v>
      </c>
      <c r="F85" s="12" t="str">
        <f t="shared" si="19"/>
        <v>Mar</v>
      </c>
      <c r="G85" s="13">
        <f t="shared" si="23"/>
        <v>3</v>
      </c>
      <c r="H85" s="23" t="s">
        <v>4</v>
      </c>
      <c r="I85" s="21" t="str">
        <f t="shared" si="14"/>
        <v>Mar</v>
      </c>
      <c r="J85" s="19">
        <f t="shared" si="15"/>
        <v>17</v>
      </c>
      <c r="K85" s="20" t="str">
        <f t="shared" si="20"/>
        <v>Mar</v>
      </c>
      <c r="L85" s="11">
        <f t="shared" si="16"/>
        <v>17</v>
      </c>
      <c r="N85" s="13" t="s">
        <v>55</v>
      </c>
      <c r="O85" s="13"/>
      <c r="P85" s="8">
        <v>40429.08541666667</v>
      </c>
      <c r="Q85" s="7">
        <v>9</v>
      </c>
      <c r="R85" s="7">
        <v>8</v>
      </c>
      <c r="S85" s="13">
        <f t="shared" si="21"/>
        <v>27</v>
      </c>
      <c r="T85" s="10" t="str">
        <f t="shared" si="22"/>
        <v>Sep</v>
      </c>
      <c r="U85" s="11">
        <f t="shared" si="17"/>
        <v>18</v>
      </c>
      <c r="V85" t="s">
        <v>5</v>
      </c>
    </row>
    <row r="86" spans="1:22" ht="15.75">
      <c r="A86" s="3">
        <v>40282.375</v>
      </c>
      <c r="B86">
        <v>4</v>
      </c>
      <c r="C86">
        <v>14</v>
      </c>
      <c r="D86" s="12">
        <v>0</v>
      </c>
      <c r="E86">
        <f t="shared" si="18"/>
        <v>14</v>
      </c>
      <c r="F86" s="12" t="str">
        <f t="shared" si="19"/>
        <v>Apr</v>
      </c>
      <c r="G86" s="13">
        <f t="shared" si="23"/>
        <v>2</v>
      </c>
      <c r="H86" s="23" t="s">
        <v>2</v>
      </c>
      <c r="I86" s="21" t="str">
        <f t="shared" si="14"/>
        <v>Apr</v>
      </c>
      <c r="J86" s="19">
        <f t="shared" si="15"/>
        <v>16</v>
      </c>
      <c r="K86" s="20" t="str">
        <f t="shared" si="20"/>
        <v>Apr</v>
      </c>
      <c r="L86" s="11">
        <f t="shared" si="16"/>
        <v>16</v>
      </c>
      <c r="N86" s="33" t="s">
        <v>56</v>
      </c>
      <c r="O86" s="13"/>
      <c r="P86" s="8">
        <v>40458.52916666667</v>
      </c>
      <c r="Q86" s="7">
        <v>10</v>
      </c>
      <c r="R86" s="7">
        <v>7</v>
      </c>
      <c r="S86" s="13">
        <f t="shared" si="21"/>
        <v>25</v>
      </c>
      <c r="T86" s="10" t="str">
        <f t="shared" si="22"/>
        <v>Oct</v>
      </c>
      <c r="U86" s="11">
        <f t="shared" si="17"/>
        <v>15</v>
      </c>
      <c r="V86" t="s">
        <v>2</v>
      </c>
    </row>
    <row r="87" spans="1:22" ht="15.75">
      <c r="A87" s="3">
        <v>40311.79791666667</v>
      </c>
      <c r="B87">
        <v>5</v>
      </c>
      <c r="C87">
        <v>13</v>
      </c>
      <c r="D87" s="12">
        <v>0</v>
      </c>
      <c r="E87">
        <f t="shared" si="18"/>
        <v>13</v>
      </c>
      <c r="F87" s="12" t="str">
        <f t="shared" si="19"/>
        <v>May</v>
      </c>
      <c r="G87" s="13">
        <f t="shared" si="23"/>
        <v>1</v>
      </c>
      <c r="H87" s="23" t="s">
        <v>5</v>
      </c>
      <c r="I87" s="34" t="str">
        <f t="shared" si="14"/>
        <v>May</v>
      </c>
      <c r="J87" s="35">
        <f t="shared" si="15"/>
        <v>15</v>
      </c>
      <c r="K87" s="36" t="str">
        <f t="shared" si="20"/>
        <v>May</v>
      </c>
      <c r="L87" s="37">
        <f t="shared" si="16"/>
        <v>16</v>
      </c>
      <c r="N87" s="13" t="s">
        <v>57</v>
      </c>
      <c r="O87" s="13"/>
      <c r="P87" s="8">
        <v>40488.07361111111</v>
      </c>
      <c r="Q87" s="7">
        <v>11</v>
      </c>
      <c r="R87" s="7">
        <v>6</v>
      </c>
      <c r="S87" s="13">
        <f t="shared" si="21"/>
        <v>25</v>
      </c>
      <c r="T87" s="10" t="str">
        <f t="shared" si="22"/>
        <v>Nov</v>
      </c>
      <c r="U87" s="11">
        <f t="shared" si="17"/>
        <v>16</v>
      </c>
      <c r="V87" t="s">
        <v>1</v>
      </c>
    </row>
    <row r="88" spans="1:21" ht="15.75">
      <c r="A88" s="5"/>
      <c r="E88">
        <f t="shared" si="18"/>
      </c>
      <c r="F88" s="12">
        <f t="shared" si="19"/>
      </c>
      <c r="G88" s="13">
        <f t="shared" si="23"/>
      </c>
      <c r="H88" s="23"/>
      <c r="I88" s="21">
        <f t="shared" si="14"/>
      </c>
      <c r="J88" s="19">
        <f t="shared" si="15"/>
      </c>
      <c r="K88" s="20">
        <f t="shared" si="20"/>
      </c>
      <c r="L88" s="11">
        <f t="shared" si="16"/>
      </c>
      <c r="N88" s="13"/>
      <c r="O88" s="13"/>
      <c r="P88" s="4"/>
      <c r="S88" s="13">
        <f t="shared" si="21"/>
      </c>
      <c r="T88" s="10">
        <f t="shared" si="22"/>
      </c>
      <c r="U88" s="11">
        <f t="shared" si="17"/>
      </c>
    </row>
    <row r="89" spans="1:21" ht="15.75">
      <c r="A89" s="5">
        <v>33</v>
      </c>
      <c r="E89">
        <f t="shared" si="18"/>
      </c>
      <c r="F89" s="12">
        <f t="shared" si="19"/>
      </c>
      <c r="G89" s="13">
        <f t="shared" si="23"/>
      </c>
      <c r="H89" s="23"/>
      <c r="I89" s="21">
        <f t="shared" si="14"/>
      </c>
      <c r="J89" s="19">
        <f t="shared" si="15"/>
      </c>
      <c r="K89" s="20">
        <f t="shared" si="20"/>
      </c>
      <c r="L89" s="11">
        <f t="shared" si="16"/>
      </c>
      <c r="N89" s="13"/>
      <c r="O89" s="13"/>
      <c r="P89" s="4"/>
      <c r="S89" s="13">
        <f t="shared" si="21"/>
      </c>
      <c r="T89" s="10">
        <f t="shared" si="22"/>
      </c>
      <c r="U89" s="11">
        <f t="shared" si="17"/>
      </c>
    </row>
    <row r="90" spans="1:22" ht="15.75">
      <c r="A90" s="3">
        <v>40271.61875</v>
      </c>
      <c r="B90">
        <v>4</v>
      </c>
      <c r="C90">
        <v>3</v>
      </c>
      <c r="D90" s="12">
        <v>0</v>
      </c>
      <c r="E90">
        <f t="shared" si="18"/>
        <v>3</v>
      </c>
      <c r="F90" s="12" t="str">
        <f t="shared" si="19"/>
        <v>Mar</v>
      </c>
      <c r="G90" s="13">
        <f t="shared" si="23"/>
        <v>22</v>
      </c>
      <c r="H90" s="23" t="s">
        <v>1</v>
      </c>
      <c r="I90" s="34" t="str">
        <f t="shared" si="14"/>
        <v>Apr</v>
      </c>
      <c r="J90" s="35">
        <f t="shared" si="15"/>
        <v>5</v>
      </c>
      <c r="K90" s="36" t="str">
        <f t="shared" si="20"/>
        <v>Apr</v>
      </c>
      <c r="L90" s="37">
        <f t="shared" si="16"/>
        <v>6</v>
      </c>
      <c r="N90" s="13" t="s">
        <v>58</v>
      </c>
      <c r="O90" s="13"/>
      <c r="P90" s="8">
        <v>40448.15972222222</v>
      </c>
      <c r="Q90" s="7">
        <v>9</v>
      </c>
      <c r="R90" s="7">
        <v>27</v>
      </c>
      <c r="S90" s="13">
        <f t="shared" si="21"/>
        <v>15</v>
      </c>
      <c r="T90" s="10" t="str">
        <f t="shared" si="22"/>
        <v>Oct</v>
      </c>
      <c r="U90" s="11">
        <f t="shared" si="17"/>
        <v>6</v>
      </c>
      <c r="V90" t="s">
        <v>6</v>
      </c>
    </row>
    <row r="91" spans="1:22" ht="15.75">
      <c r="A91" s="3">
        <v>40301.20416666667</v>
      </c>
      <c r="B91">
        <v>5</v>
      </c>
      <c r="C91">
        <v>3</v>
      </c>
      <c r="D91" s="12">
        <v>0</v>
      </c>
      <c r="E91">
        <f t="shared" si="18"/>
        <v>3</v>
      </c>
      <c r="F91" s="12" t="str">
        <f t="shared" si="19"/>
        <v>Apr</v>
      </c>
      <c r="G91" s="13">
        <f t="shared" si="23"/>
        <v>21</v>
      </c>
      <c r="H91" s="23" t="s">
        <v>6</v>
      </c>
      <c r="I91" s="34" t="str">
        <f t="shared" si="14"/>
        <v>May</v>
      </c>
      <c r="J91" s="35">
        <f t="shared" si="15"/>
        <v>5</v>
      </c>
      <c r="K91" s="36" t="str">
        <f t="shared" si="20"/>
        <v>May</v>
      </c>
      <c r="L91" s="37">
        <f t="shared" si="16"/>
        <v>6</v>
      </c>
      <c r="N91" s="33" t="s">
        <v>34</v>
      </c>
      <c r="O91" s="13"/>
      <c r="P91" s="8">
        <v>40477.595138888886</v>
      </c>
      <c r="Q91" s="7">
        <v>10</v>
      </c>
      <c r="R91" s="7">
        <v>26</v>
      </c>
      <c r="S91" s="13">
        <f t="shared" si="21"/>
        <v>14</v>
      </c>
      <c r="T91" s="10" t="str">
        <f t="shared" si="22"/>
        <v>Nov</v>
      </c>
      <c r="U91" s="11">
        <f t="shared" si="17"/>
        <v>4</v>
      </c>
      <c r="V91" t="s">
        <v>2</v>
      </c>
    </row>
    <row r="92" spans="1:21" ht="15.75">
      <c r="A92" s="5"/>
      <c r="E92">
        <f t="shared" si="18"/>
      </c>
      <c r="F92" s="12">
        <f t="shared" si="19"/>
      </c>
      <c r="G92" s="13">
        <f t="shared" si="23"/>
      </c>
      <c r="H92" s="23"/>
      <c r="I92" s="21">
        <f t="shared" si="14"/>
      </c>
      <c r="J92" s="19">
        <f t="shared" si="15"/>
      </c>
      <c r="K92" s="20">
        <f t="shared" si="20"/>
      </c>
      <c r="L92" s="11">
        <f t="shared" si="16"/>
      </c>
      <c r="N92" s="13"/>
      <c r="O92" s="13"/>
      <c r="P92" s="4"/>
      <c r="S92" s="13">
        <f t="shared" si="21"/>
      </c>
      <c r="T92" s="10">
        <f t="shared" si="22"/>
      </c>
      <c r="U92" s="11">
        <f t="shared" si="17"/>
      </c>
    </row>
    <row r="93" spans="1:21" ht="15.75">
      <c r="A93" s="5">
        <v>34</v>
      </c>
      <c r="E93">
        <f t="shared" si="18"/>
      </c>
      <c r="F93" s="12">
        <f t="shared" si="19"/>
      </c>
      <c r="G93" s="13">
        <f t="shared" si="23"/>
      </c>
      <c r="H93" s="23"/>
      <c r="I93" s="21">
        <f t="shared" si="14"/>
      </c>
      <c r="J93" s="19">
        <f t="shared" si="15"/>
      </c>
      <c r="K93" s="20">
        <f t="shared" si="20"/>
      </c>
      <c r="L93" s="11">
        <f t="shared" si="16"/>
      </c>
      <c r="N93" s="13"/>
      <c r="O93" s="13"/>
      <c r="P93" s="4"/>
      <c r="S93" s="13">
        <f t="shared" si="21"/>
      </c>
      <c r="T93" s="10">
        <f t="shared" si="22"/>
      </c>
      <c r="U93" s="11">
        <f t="shared" si="17"/>
      </c>
    </row>
    <row r="94" spans="1:22" ht="15.75">
      <c r="A94" s="3">
        <v>40260.64236111111</v>
      </c>
      <c r="B94">
        <v>3</v>
      </c>
      <c r="C94">
        <v>23</v>
      </c>
      <c r="D94" s="12">
        <v>0</v>
      </c>
      <c r="E94">
        <f t="shared" si="18"/>
        <v>23</v>
      </c>
      <c r="F94" s="12" t="str">
        <f t="shared" si="19"/>
        <v>Mar</v>
      </c>
      <c r="G94" s="13">
        <f t="shared" si="23"/>
        <v>11</v>
      </c>
      <c r="H94" s="23" t="s">
        <v>5</v>
      </c>
      <c r="I94" s="34" t="str">
        <f t="shared" si="14"/>
        <v>Mar</v>
      </c>
      <c r="J94" s="35">
        <f t="shared" si="15"/>
        <v>25</v>
      </c>
      <c r="K94" s="36" t="str">
        <f t="shared" si="20"/>
        <v>Mar</v>
      </c>
      <c r="L94" s="37">
        <f t="shared" si="16"/>
        <v>26</v>
      </c>
      <c r="N94" s="13" t="s">
        <v>59</v>
      </c>
      <c r="O94" s="13"/>
      <c r="P94" s="8">
        <v>40437.83125</v>
      </c>
      <c r="Q94" s="7">
        <v>9</v>
      </c>
      <c r="R94" s="7">
        <v>16</v>
      </c>
      <c r="S94" s="13">
        <f t="shared" si="21"/>
        <v>4</v>
      </c>
      <c r="T94" s="10" t="str">
        <f t="shared" si="22"/>
        <v>Sep</v>
      </c>
      <c r="U94" s="11">
        <f t="shared" si="17"/>
        <v>25</v>
      </c>
      <c r="V94" t="s">
        <v>0</v>
      </c>
    </row>
    <row r="95" spans="1:22" ht="15.75">
      <c r="A95" s="3">
        <v>40290.31875</v>
      </c>
      <c r="B95">
        <v>4</v>
      </c>
      <c r="C95">
        <v>22</v>
      </c>
      <c r="D95" s="12">
        <v>0</v>
      </c>
      <c r="E95">
        <f t="shared" si="18"/>
        <v>22</v>
      </c>
      <c r="F95" s="12" t="str">
        <f t="shared" si="19"/>
        <v>Apr</v>
      </c>
      <c r="G95" s="13">
        <f t="shared" si="23"/>
        <v>10</v>
      </c>
      <c r="H95" s="23" t="s">
        <v>0</v>
      </c>
      <c r="I95" s="21" t="str">
        <f t="shared" si="14"/>
        <v>Apr</v>
      </c>
      <c r="J95" s="19">
        <f t="shared" si="15"/>
        <v>24</v>
      </c>
      <c r="K95" s="20" t="str">
        <f t="shared" si="20"/>
        <v>Apr</v>
      </c>
      <c r="L95" s="11">
        <f t="shared" si="16"/>
        <v>24</v>
      </c>
      <c r="N95" s="13" t="s">
        <v>60</v>
      </c>
      <c r="O95" s="13"/>
      <c r="P95" s="8">
        <v>40467.254166666666</v>
      </c>
      <c r="Q95" s="7">
        <v>10</v>
      </c>
      <c r="R95" s="7">
        <v>16</v>
      </c>
      <c r="S95" s="13">
        <f t="shared" si="21"/>
        <v>4</v>
      </c>
      <c r="T95" s="10" t="str">
        <f t="shared" si="22"/>
        <v>Oct</v>
      </c>
      <c r="U95" s="11">
        <f t="shared" si="17"/>
        <v>25</v>
      </c>
      <c r="V95" t="s">
        <v>4</v>
      </c>
    </row>
    <row r="96" spans="1:22" ht="15.75">
      <c r="A96" s="3">
        <v>40319.93263888889</v>
      </c>
      <c r="B96">
        <v>5</v>
      </c>
      <c r="C96">
        <v>21</v>
      </c>
      <c r="D96" s="12">
        <v>0</v>
      </c>
      <c r="E96">
        <f t="shared" si="18"/>
        <v>21</v>
      </c>
      <c r="F96" s="12" t="str">
        <f t="shared" si="19"/>
        <v>May</v>
      </c>
      <c r="G96" s="13">
        <f t="shared" si="23"/>
        <v>9</v>
      </c>
      <c r="H96" s="23" t="s">
        <v>1</v>
      </c>
      <c r="I96" s="34" t="str">
        <f t="shared" si="14"/>
        <v>May</v>
      </c>
      <c r="J96" s="35">
        <f t="shared" si="15"/>
        <v>23</v>
      </c>
      <c r="K96" s="36" t="str">
        <f t="shared" si="20"/>
        <v>May</v>
      </c>
      <c r="L96" s="37">
        <f t="shared" si="16"/>
        <v>24</v>
      </c>
      <c r="N96" s="13" t="s">
        <v>61</v>
      </c>
      <c r="O96" s="13"/>
      <c r="P96" s="8">
        <v>40496.68402777778</v>
      </c>
      <c r="Q96" s="7">
        <v>11</v>
      </c>
      <c r="R96" s="7">
        <v>14</v>
      </c>
      <c r="S96" s="13">
        <f t="shared" si="21"/>
        <v>2</v>
      </c>
      <c r="T96" s="10" t="str">
        <f t="shared" si="22"/>
        <v>Nov</v>
      </c>
      <c r="U96" s="11">
        <f t="shared" si="17"/>
        <v>23</v>
      </c>
      <c r="V96" t="s">
        <v>6</v>
      </c>
    </row>
    <row r="97" spans="1:21" ht="15.75">
      <c r="A97" s="5"/>
      <c r="E97">
        <f t="shared" si="18"/>
      </c>
      <c r="F97" s="12">
        <f t="shared" si="19"/>
      </c>
      <c r="G97" s="13">
        <f t="shared" si="23"/>
      </c>
      <c r="H97" s="23"/>
      <c r="I97" s="21">
        <f t="shared" si="14"/>
      </c>
      <c r="J97" s="19">
        <f t="shared" si="15"/>
      </c>
      <c r="K97" s="20">
        <f t="shared" si="20"/>
      </c>
      <c r="L97" s="11">
        <f t="shared" si="16"/>
      </c>
      <c r="N97" s="13"/>
      <c r="O97" s="13"/>
      <c r="P97" s="4"/>
      <c r="S97" s="13">
        <f t="shared" si="21"/>
      </c>
      <c r="T97" s="10">
        <f t="shared" si="22"/>
      </c>
      <c r="U97" s="11">
        <f t="shared" si="17"/>
      </c>
    </row>
    <row r="98" spans="1:21" ht="15.75">
      <c r="A98" s="5">
        <v>35</v>
      </c>
      <c r="E98">
        <f t="shared" si="18"/>
      </c>
      <c r="F98" s="12">
        <f t="shared" si="19"/>
      </c>
      <c r="G98" s="13">
        <f t="shared" si="23"/>
      </c>
      <c r="H98" s="23"/>
      <c r="I98" s="21">
        <f t="shared" si="14"/>
      </c>
      <c r="J98" s="19">
        <f t="shared" si="15"/>
      </c>
      <c r="K98" s="20">
        <f t="shared" si="20"/>
      </c>
      <c r="L98" s="11">
        <f t="shared" si="16"/>
      </c>
      <c r="N98" s="13"/>
      <c r="O98" s="13"/>
      <c r="P98" s="4"/>
      <c r="Q98" s="7"/>
      <c r="S98" s="13">
        <f t="shared" si="21"/>
      </c>
      <c r="T98" s="10">
        <f t="shared" si="22"/>
      </c>
      <c r="U98" s="11">
        <f t="shared" si="17"/>
      </c>
    </row>
    <row r="99" spans="1:22" ht="15.75">
      <c r="A99" s="3">
        <v>40279.350694444445</v>
      </c>
      <c r="B99">
        <v>4</v>
      </c>
      <c r="C99">
        <v>11</v>
      </c>
      <c r="D99" s="12">
        <v>0</v>
      </c>
      <c r="E99">
        <f t="shared" si="18"/>
        <v>11</v>
      </c>
      <c r="F99" s="12" t="str">
        <f t="shared" si="19"/>
        <v>Mar</v>
      </c>
      <c r="G99" s="13">
        <f t="shared" si="23"/>
        <v>30</v>
      </c>
      <c r="H99" s="23" t="s">
        <v>2</v>
      </c>
      <c r="I99" s="21" t="str">
        <f t="shared" si="14"/>
        <v>Apr</v>
      </c>
      <c r="J99" s="19">
        <f t="shared" si="15"/>
        <v>13</v>
      </c>
      <c r="K99" s="20" t="str">
        <f t="shared" si="20"/>
        <v>Apr</v>
      </c>
      <c r="L99" s="11">
        <f t="shared" si="16"/>
        <v>13</v>
      </c>
      <c r="N99" s="33" t="s">
        <v>62</v>
      </c>
      <c r="O99" s="13"/>
      <c r="P99" s="8">
        <v>40456.85763888889</v>
      </c>
      <c r="Q99" s="7">
        <v>10</v>
      </c>
      <c r="R99" s="7">
        <v>5</v>
      </c>
      <c r="S99" s="13">
        <f t="shared" si="21"/>
        <v>23</v>
      </c>
      <c r="T99" s="10" t="str">
        <f t="shared" si="22"/>
        <v>Oct</v>
      </c>
      <c r="U99" s="11">
        <f t="shared" si="17"/>
        <v>13</v>
      </c>
      <c r="V99" t="s">
        <v>5</v>
      </c>
    </row>
    <row r="100" spans="1:22" ht="15.75">
      <c r="A100" s="3">
        <v>40308.97222222222</v>
      </c>
      <c r="B100">
        <v>5</v>
      </c>
      <c r="C100">
        <v>10</v>
      </c>
      <c r="D100" s="12">
        <v>0</v>
      </c>
      <c r="E100">
        <f t="shared" si="18"/>
        <v>10</v>
      </c>
      <c r="F100" s="12" t="str">
        <f t="shared" si="19"/>
        <v>Apr</v>
      </c>
      <c r="G100" s="13">
        <f t="shared" si="23"/>
        <v>28</v>
      </c>
      <c r="H100" s="23" t="s">
        <v>5</v>
      </c>
      <c r="I100" s="34" t="str">
        <f t="shared" si="14"/>
        <v>May</v>
      </c>
      <c r="J100" s="35">
        <f t="shared" si="15"/>
        <v>12</v>
      </c>
      <c r="K100" s="36" t="str">
        <f t="shared" si="20"/>
        <v>May</v>
      </c>
      <c r="L100" s="37">
        <f t="shared" si="16"/>
        <v>13</v>
      </c>
      <c r="N100" s="13" t="s">
        <v>63</v>
      </c>
      <c r="O100" s="13"/>
      <c r="P100" s="8">
        <v>40486.32847222222</v>
      </c>
      <c r="Q100" s="7">
        <v>11</v>
      </c>
      <c r="R100" s="7">
        <v>4</v>
      </c>
      <c r="S100" s="13">
        <f t="shared" si="21"/>
        <v>23</v>
      </c>
      <c r="T100" s="10" t="str">
        <f t="shared" si="22"/>
        <v>Nov</v>
      </c>
      <c r="U100" s="11">
        <f t="shared" si="17"/>
        <v>14</v>
      </c>
      <c r="V100" t="s">
        <v>4</v>
      </c>
    </row>
    <row r="101" spans="1:21" ht="15.75">
      <c r="A101" s="5"/>
      <c r="E101">
        <f t="shared" si="18"/>
      </c>
      <c r="F101" s="12">
        <f t="shared" si="19"/>
      </c>
      <c r="G101" s="13">
        <f t="shared" si="23"/>
      </c>
      <c r="H101" s="23"/>
      <c r="I101" s="21">
        <f t="shared" si="14"/>
      </c>
      <c r="J101" s="19">
        <f t="shared" si="15"/>
      </c>
      <c r="K101" s="20">
        <f t="shared" si="20"/>
      </c>
      <c r="L101" s="11">
        <f t="shared" si="16"/>
      </c>
      <c r="N101" s="13"/>
      <c r="O101" s="13"/>
      <c r="P101" s="4"/>
      <c r="S101" s="13">
        <f t="shared" si="21"/>
      </c>
      <c r="T101" s="10">
        <f t="shared" si="22"/>
      </c>
      <c r="U101" s="11">
        <f t="shared" si="17"/>
      </c>
    </row>
    <row r="102" spans="1:21" ht="15.75">
      <c r="A102" s="5">
        <v>36</v>
      </c>
      <c r="E102">
        <f t="shared" si="18"/>
      </c>
      <c r="F102" s="12">
        <f t="shared" si="19"/>
      </c>
      <c r="G102" s="13">
        <f t="shared" si="23"/>
      </c>
      <c r="H102" s="23"/>
      <c r="I102" s="21">
        <f t="shared" si="14"/>
      </c>
      <c r="J102" s="19">
        <f t="shared" si="15"/>
      </c>
      <c r="K102" s="20">
        <f t="shared" si="20"/>
      </c>
      <c r="L102" s="11">
        <f t="shared" si="16"/>
      </c>
      <c r="N102" s="13"/>
      <c r="O102" s="13"/>
      <c r="P102" s="4"/>
      <c r="S102" s="13">
        <f t="shared" si="21"/>
      </c>
      <c r="T102" s="10">
        <f t="shared" si="22"/>
      </c>
      <c r="U102" s="11">
        <f t="shared" si="17"/>
      </c>
    </row>
    <row r="103" spans="1:22" ht="15.75">
      <c r="A103" s="3">
        <v>40267.59166666667</v>
      </c>
      <c r="B103">
        <v>3</v>
      </c>
      <c r="C103">
        <v>30</v>
      </c>
      <c r="D103" s="12">
        <v>0</v>
      </c>
      <c r="E103">
        <f t="shared" si="18"/>
        <v>30</v>
      </c>
      <c r="F103" s="12" t="str">
        <f t="shared" si="19"/>
        <v>Mar</v>
      </c>
      <c r="G103" s="13">
        <f t="shared" si="23"/>
        <v>18</v>
      </c>
      <c r="H103" s="23" t="s">
        <v>1</v>
      </c>
      <c r="I103" s="34" t="str">
        <f t="shared" si="14"/>
        <v>Apr</v>
      </c>
      <c r="J103" s="35">
        <f t="shared" si="15"/>
        <v>1</v>
      </c>
      <c r="K103" s="36" t="str">
        <f t="shared" si="20"/>
        <v>Apr</v>
      </c>
      <c r="L103" s="37">
        <f t="shared" si="16"/>
        <v>2</v>
      </c>
      <c r="N103" s="13" t="s">
        <v>64</v>
      </c>
      <c r="O103" s="13"/>
      <c r="P103" s="8">
        <v>40445.229166666664</v>
      </c>
      <c r="Q103" s="7">
        <v>9</v>
      </c>
      <c r="R103" s="7">
        <v>24</v>
      </c>
      <c r="S103" s="13">
        <f t="shared" si="21"/>
        <v>12</v>
      </c>
      <c r="T103" s="10" t="str">
        <f t="shared" si="22"/>
        <v>Oct</v>
      </c>
      <c r="U103" s="11">
        <f t="shared" si="17"/>
        <v>3</v>
      </c>
      <c r="V103" t="s">
        <v>2</v>
      </c>
    </row>
    <row r="104" spans="1:22" ht="15.75">
      <c r="A104" s="3">
        <v>40297.086805555555</v>
      </c>
      <c r="B104">
        <v>4</v>
      </c>
      <c r="C104">
        <v>29</v>
      </c>
      <c r="D104" s="12">
        <v>0</v>
      </c>
      <c r="E104">
        <f t="shared" si="18"/>
        <v>29</v>
      </c>
      <c r="F104" s="12" t="str">
        <f t="shared" si="19"/>
        <v>Apr</v>
      </c>
      <c r="G104" s="13">
        <f t="shared" si="23"/>
        <v>17</v>
      </c>
      <c r="H104" s="23" t="s">
        <v>6</v>
      </c>
      <c r="I104" s="34" t="str">
        <f>IF(B104=3,IF(J104-E104&lt;1,"Apr","Mar"),IF(B104=4,IF(J104-E104&lt;1,"May","Apr"),IF(B104=5,IF(J104-E104&lt;1,"Jun","May"),"")))</f>
        <v>May</v>
      </c>
      <c r="J104" s="35">
        <f t="shared" si="15"/>
        <v>1</v>
      </c>
      <c r="K104" s="36" t="str">
        <f t="shared" si="20"/>
        <v>May</v>
      </c>
      <c r="L104" s="37">
        <f t="shared" si="16"/>
        <v>2</v>
      </c>
      <c r="N104" s="33" t="s">
        <v>65</v>
      </c>
      <c r="O104" s="13"/>
      <c r="P104" s="9">
        <v>40474.82916666667</v>
      </c>
      <c r="Q104" s="7">
        <v>10</v>
      </c>
      <c r="R104" s="7">
        <v>23</v>
      </c>
      <c r="S104" s="13">
        <f t="shared" si="21"/>
        <v>11</v>
      </c>
      <c r="T104" s="10" t="str">
        <f t="shared" si="22"/>
        <v>Nov</v>
      </c>
      <c r="U104" s="11">
        <f t="shared" si="17"/>
        <v>1</v>
      </c>
      <c r="V104" t="s">
        <v>5</v>
      </c>
    </row>
    <row r="105" spans="1:11" ht="15.75">
      <c r="A105" s="5"/>
      <c r="K105" s="20"/>
    </row>
    <row r="106" ht="15.75">
      <c r="K106" s="20"/>
    </row>
    <row r="107" ht="15.75">
      <c r="K107" s="20"/>
    </row>
    <row r="108" ht="15.75">
      <c r="K108" s="20"/>
    </row>
    <row r="109" ht="15.75">
      <c r="K109" s="20"/>
    </row>
    <row r="110" ht="15.75">
      <c r="K110" s="20"/>
    </row>
    <row r="111" ht="15.75">
      <c r="K111" s="20"/>
    </row>
    <row r="112" ht="15.75">
      <c r="K112" s="20"/>
    </row>
    <row r="113" ht="15.75">
      <c r="K113" s="20"/>
    </row>
    <row r="114" ht="15.75">
      <c r="K114" s="20"/>
    </row>
    <row r="115" ht="15.75">
      <c r="K115" s="20"/>
    </row>
  </sheetData>
  <sheetProtection/>
  <mergeCells count="7">
    <mergeCell ref="F5:G5"/>
    <mergeCell ref="H5:J5"/>
    <mergeCell ref="K5:L5"/>
    <mergeCell ref="F4:N4"/>
    <mergeCell ref="A2:S2"/>
    <mergeCell ref="T5:V5"/>
    <mergeCell ref="Q4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2010-12-28T16:35:31Z</dcterms:created>
  <dcterms:modified xsi:type="dcterms:W3CDTF">2010-12-29T15:45:13Z</dcterms:modified>
  <cp:category/>
  <cp:version/>
  <cp:contentType/>
  <cp:contentStatus/>
</cp:coreProperties>
</file>